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80" windowHeight="8370" activeTab="0"/>
  </bookViews>
  <sheets>
    <sheet name="IACE" sheetId="1" r:id="rId1"/>
    <sheet name="Frecuencias" sheetId="2" r:id="rId2"/>
  </sheets>
  <definedNames>
    <definedName name="_xlnm.Print_Titles" localSheetId="1">'Frecuencias'!$1:$4</definedName>
  </definedNames>
  <calcPr fullCalcOnLoad="1"/>
</workbook>
</file>

<file path=xl/sharedStrings.xml><?xml version="1.0" encoding="utf-8"?>
<sst xmlns="http://schemas.openxmlformats.org/spreadsheetml/2006/main" count="405" uniqueCount="166">
  <si>
    <t>IACE</t>
  </si>
  <si>
    <t>Encuesta a familiares a cargo</t>
  </si>
  <si>
    <t>Nro Cuestionario</t>
  </si>
  <si>
    <t>Nro y Nombre Escuela</t>
  </si>
  <si>
    <t>Grado</t>
  </si>
  <si>
    <t>Turno</t>
  </si>
  <si>
    <t>Fecha</t>
  </si>
  <si>
    <t>P5</t>
  </si>
  <si>
    <t>P6</t>
  </si>
  <si>
    <t>P7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</si>
  <si>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</si>
  <si>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</si>
  <si>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</si>
  <si>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</si>
  <si>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</si>
  <si>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</si>
  <si>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</si>
  <si>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</si>
  <si>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</si>
  <si>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No sabe</t>
  </si>
  <si>
    <t>Muy democrático</t>
  </si>
  <si>
    <t xml:space="preserve">Cantidad de Cuestionarios: </t>
  </si>
  <si>
    <t>Democrático</t>
  </si>
  <si>
    <t>Cant</t>
  </si>
  <si>
    <t>%</t>
  </si>
  <si>
    <t>TOTAL</t>
  </si>
  <si>
    <t>Muy respetuosa</t>
  </si>
  <si>
    <t>Respetuosa</t>
  </si>
  <si>
    <t>Muy buena</t>
  </si>
  <si>
    <t>Buena</t>
  </si>
  <si>
    <t>Muy bueno</t>
  </si>
  <si>
    <t>Bueno</t>
  </si>
  <si>
    <t>Siempre</t>
  </si>
  <si>
    <t>A veces</t>
  </si>
  <si>
    <t>Nunca</t>
  </si>
  <si>
    <t>Mucho</t>
  </si>
  <si>
    <t>Muy conforme</t>
  </si>
  <si>
    <t>Buenos</t>
  </si>
  <si>
    <t>Seguras</t>
  </si>
  <si>
    <t>Conforme</t>
  </si>
  <si>
    <t>Nada</t>
  </si>
  <si>
    <t>1. Tipo de Establecimiento</t>
  </si>
  <si>
    <t>P8</t>
  </si>
  <si>
    <t>P9</t>
  </si>
  <si>
    <t>P19a</t>
  </si>
  <si>
    <t>P19b</t>
  </si>
  <si>
    <t>P19c</t>
  </si>
  <si>
    <t>P19d</t>
  </si>
  <si>
    <t>P20a</t>
  </si>
  <si>
    <t>P20b</t>
  </si>
  <si>
    <t>P20c</t>
  </si>
  <si>
    <t>P20d</t>
  </si>
  <si>
    <t>P20e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</si>
  <si>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</si>
  <si>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</si>
  <si>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</si>
  <si>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</si>
  <si>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</si>
  <si>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</si>
  <si>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</si>
  <si>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</si>
  <si>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</si>
  <si>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</si>
  <si>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Intercultural-bilingüe</t>
  </si>
  <si>
    <t>NS/NC</t>
  </si>
  <si>
    <t>No</t>
  </si>
  <si>
    <t>Urbano</t>
  </si>
  <si>
    <t>3ro</t>
  </si>
  <si>
    <t>Nunca fue a la escuela o primario incompleto</t>
  </si>
  <si>
    <t>Si</t>
  </si>
  <si>
    <t>Conoce mucho</t>
  </si>
  <si>
    <t>Muy buenos</t>
  </si>
  <si>
    <t>Muy Seguras</t>
  </si>
  <si>
    <t>2do</t>
  </si>
  <si>
    <t>Mañana</t>
  </si>
  <si>
    <t>Rural</t>
  </si>
  <si>
    <t>1ro</t>
  </si>
  <si>
    <t>Tarde</t>
  </si>
  <si>
    <t>Primario completo</t>
  </si>
  <si>
    <t>Conoce bastante</t>
  </si>
  <si>
    <t>Frecuentemente</t>
  </si>
  <si>
    <t>Secundario incompleto</t>
  </si>
  <si>
    <t>No conoce</t>
  </si>
  <si>
    <r>
      <t>1.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Tipo de establecimiento</t>
    </r>
    <r>
      <rPr>
        <sz val="11"/>
        <rFont val="Arial Narrow"/>
        <family val="2"/>
      </rPr>
      <t>:</t>
    </r>
  </si>
  <si>
    <t>No Contesta</t>
  </si>
  <si>
    <t>4to</t>
  </si>
  <si>
    <t>5to</t>
  </si>
  <si>
    <t>6to</t>
  </si>
  <si>
    <t>Secundario completo</t>
  </si>
  <si>
    <t>Universitario o Terciario incompleto</t>
  </si>
  <si>
    <t>Universitario o Terciario completo</t>
  </si>
  <si>
    <r>
      <t>6.</t>
    </r>
    <r>
      <rPr>
        <sz val="11"/>
        <rFont val="Arial Narrow"/>
        <family val="2"/>
      </rPr>
      <t xml:space="preserve"> ¿Conoce personalmente al </t>
    </r>
    <r>
      <rPr>
        <b/>
        <sz val="11"/>
        <rFont val="Arial Narrow"/>
        <family val="2"/>
      </rPr>
      <t>director o directora</t>
    </r>
    <r>
      <rPr>
        <sz val="11"/>
        <rFont val="Arial Narrow"/>
        <family val="2"/>
      </rPr>
      <t xml:space="preserve"> de la escuela?</t>
    </r>
  </si>
  <si>
    <r>
      <t>7.</t>
    </r>
    <r>
      <rPr>
        <sz val="11"/>
        <rFont val="Arial Narrow"/>
        <family val="2"/>
      </rPr>
      <t xml:space="preserve"> ¿Qué opina sobre el </t>
    </r>
    <r>
      <rPr>
        <b/>
        <sz val="11"/>
        <rFont val="Arial Narrow"/>
        <family val="2"/>
      </rPr>
      <t>estilo de conducción de los directivos en la escuela</t>
    </r>
    <r>
      <rPr>
        <sz val="11"/>
        <rFont val="Arial Narrow"/>
        <family val="2"/>
      </rPr>
      <t>?</t>
    </r>
  </si>
  <si>
    <r>
      <t>9.</t>
    </r>
    <r>
      <rPr>
        <sz val="11"/>
        <rFont val="Arial Narrow"/>
        <family val="2"/>
      </rPr>
      <t xml:space="preserve"> ¿El</t>
    </r>
    <r>
      <rPr>
        <b/>
        <sz val="11"/>
        <rFont val="Arial Narrow"/>
        <family val="2"/>
      </rPr>
      <t xml:space="preserve"> director</t>
    </r>
    <r>
      <rPr>
        <sz val="11"/>
        <rFont val="Arial Narrow"/>
        <family val="2"/>
      </rPr>
      <t xml:space="preserve"> o </t>
    </r>
    <r>
      <rPr>
        <b/>
        <sz val="11"/>
        <rFont val="Arial Narrow"/>
        <family val="2"/>
      </rPr>
      <t>directora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conoce la comunidad y la cultura </t>
    </r>
    <r>
      <rPr>
        <sz val="11"/>
        <rFont val="Arial Narrow"/>
        <family val="2"/>
      </rPr>
      <t>(tradiciones, costumbres, creencias, formas de trabajo)</t>
    </r>
    <r>
      <rPr>
        <b/>
        <sz val="11"/>
        <rFont val="Arial Narrow"/>
        <family val="2"/>
      </rPr>
      <t xml:space="preserve"> </t>
    </r>
  </si>
  <si>
    <t>a la que Ud. pertenece?</t>
  </si>
  <si>
    <t xml:space="preserve">(tradiciones, costumbres, creencias, formas de trabajo)? </t>
  </si>
  <si>
    <t xml:space="preserve"> forma satisfactoria con sus obligaciones escolares?</t>
  </si>
  <si>
    <t>Bastante</t>
  </si>
  <si>
    <t>de modo que no se atrasen?</t>
  </si>
  <si>
    <r>
      <t>16.</t>
    </r>
    <r>
      <rPr>
        <sz val="11"/>
        <rFont val="Arial Narrow"/>
        <family val="2"/>
      </rPr>
      <t xml:space="preserve"> ¿Ud. u otro miembro del grupo familiar </t>
    </r>
    <r>
      <rPr>
        <b/>
        <sz val="11"/>
        <rFont val="Arial Narrow"/>
        <family val="2"/>
      </rPr>
      <t>participa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en actividades escolares</t>
    </r>
    <r>
      <rPr>
        <sz val="11"/>
        <rFont val="Arial Narrow"/>
        <family val="2"/>
      </rPr>
      <t xml:space="preserve"> </t>
    </r>
  </si>
  <si>
    <t xml:space="preserve">(por ejemplo: en la cooperadora, en el servicio de comedor, en la organización de eventos y </t>
  </si>
  <si>
    <t>fiestas escolares, en clases abiertas, o en otras acciones)?</t>
  </si>
  <si>
    <t>ya sea en las tareas diarias como en los períodos de ausentismo prolongado?</t>
  </si>
  <si>
    <r>
      <t>22.</t>
    </r>
    <r>
      <rPr>
        <sz val="11"/>
        <rFont val="Arial Narrow"/>
        <family val="2"/>
      </rPr>
      <t xml:space="preserve"> ¿En la escuela suelen </t>
    </r>
    <r>
      <rPr>
        <b/>
        <sz val="11"/>
        <rFont val="Arial Narrow"/>
        <family val="2"/>
      </rPr>
      <t>resolver los conflictos a través del diálogo y la negociación</t>
    </r>
    <r>
      <rPr>
        <sz val="11"/>
        <rFont val="Arial Narrow"/>
        <family val="2"/>
      </rPr>
      <t>?</t>
    </r>
  </si>
  <si>
    <r>
      <t xml:space="preserve">23. </t>
    </r>
    <r>
      <rPr>
        <sz val="11"/>
        <rFont val="Arial Narrow"/>
        <family val="2"/>
      </rPr>
      <t xml:space="preserve">¿La escuela realiza </t>
    </r>
    <r>
      <rPr>
        <b/>
        <sz val="11"/>
        <rFont val="Arial Narrow"/>
        <family val="2"/>
      </rPr>
      <t>actividades para difundir y garantizar los derechos de los niños y las niñas</t>
    </r>
    <r>
      <rPr>
        <sz val="11"/>
        <rFont val="Arial Narrow"/>
        <family val="2"/>
      </rPr>
      <t>?</t>
    </r>
  </si>
  <si>
    <r>
      <t>24.</t>
    </r>
    <r>
      <rPr>
        <sz val="11"/>
        <rFont val="Arial Narrow"/>
        <family val="2"/>
      </rPr>
      <t xml:space="preserve"> ¿Las </t>
    </r>
    <r>
      <rPr>
        <b/>
        <sz val="11"/>
        <rFont val="Arial Narrow"/>
        <family val="2"/>
      </rPr>
      <t xml:space="preserve">instalaciones de la escuela son seguras, </t>
    </r>
    <r>
      <rPr>
        <sz val="11"/>
        <rFont val="Arial Narrow"/>
        <family val="2"/>
      </rPr>
      <t xml:space="preserve">en el sentido de contar con precauciones para </t>
    </r>
  </si>
  <si>
    <t>evitar accidentes (reja perimetral, matafuegos, salidas suficientes, buenas instalaciones eléctricas, etc.)?</t>
  </si>
  <si>
    <r>
      <t>25.</t>
    </r>
    <r>
      <rPr>
        <sz val="11"/>
        <rFont val="Arial Narrow"/>
        <family val="2"/>
      </rPr>
      <t xml:space="preserve"> ¿El </t>
    </r>
    <r>
      <rPr>
        <b/>
        <sz val="11"/>
        <rFont val="Arial Narrow"/>
        <family val="2"/>
      </rPr>
      <t xml:space="preserve">tamaño de los espacios escolares </t>
    </r>
    <r>
      <rPr>
        <sz val="11"/>
        <rFont val="Arial Narrow"/>
        <family val="2"/>
      </rPr>
      <t>es adecuado en función de la cantidad de chicos?</t>
    </r>
  </si>
  <si>
    <r>
      <t>26.</t>
    </r>
    <r>
      <rPr>
        <sz val="11"/>
        <rFont val="Arial Narrow"/>
        <family val="2"/>
      </rPr>
      <t xml:space="preserve"> ¿Cómo es el estado de </t>
    </r>
    <r>
      <rPr>
        <b/>
        <sz val="11"/>
        <rFont val="Arial Narrow"/>
        <family val="2"/>
      </rPr>
      <t xml:space="preserve">mantenimiento </t>
    </r>
    <r>
      <rPr>
        <sz val="11"/>
        <rFont val="Arial Narrow"/>
        <family val="2"/>
      </rPr>
      <t>de esos espacios escolares?</t>
    </r>
  </si>
  <si>
    <r>
      <t>27.</t>
    </r>
    <r>
      <rPr>
        <sz val="11"/>
        <rFont val="Arial Narrow"/>
        <family val="2"/>
      </rPr>
      <t xml:space="preserve"> ¿Cómo es, en general, el estado de </t>
    </r>
    <r>
      <rPr>
        <b/>
        <sz val="11"/>
        <rFont val="Arial Narrow"/>
        <family val="2"/>
      </rPr>
      <t xml:space="preserve">limpieza </t>
    </r>
    <r>
      <rPr>
        <sz val="11"/>
        <rFont val="Arial Narrow"/>
        <family val="2"/>
      </rPr>
      <t>de la escuela?</t>
    </r>
  </si>
  <si>
    <t>a. Resultados de aprendizaje en Lengua</t>
  </si>
  <si>
    <t>b. Resultados de aprendizaje en Matemática</t>
  </si>
  <si>
    <t>c. Resultados de aprendizaje en Ciencias Sociales</t>
  </si>
  <si>
    <t>d. Resultados de aprendizaje en Ciencias Naturales</t>
  </si>
  <si>
    <t>Autoritario</t>
  </si>
  <si>
    <t xml:space="preserve">13. ¿El docente del estudiante a su cargo conoce su comunidad y su cultura </t>
  </si>
  <si>
    <t>12. ¿Cómo es el vínculo del docente con el estudiante a su cargo?</t>
  </si>
  <si>
    <t>19. ¿Cómo han sido los resultados de aprendizaje alcanzados por el estudiante a su cargo en las áreas básicas?</t>
  </si>
  <si>
    <t>28. Si en la escuela brindan servicio de alimentación, ¿el estudiante a su cargo está conforme con los alimentos que le ofrecen?</t>
  </si>
  <si>
    <t>29. ¿Qué opina, en general, sobre la calidad educativa de la escuela donde concurre el estudiante a su cargo?</t>
  </si>
  <si>
    <t>10. ¿Conoce personalmente al docente del estudiante a su cargo?</t>
  </si>
  <si>
    <t>8. ¿Cómo es la actitud que tienen los directivos de la escuela con los familiares de los estudiantes?</t>
  </si>
  <si>
    <t>11. ¿Cómo es la formación o capacidad del docente del grado para enseñar lo necesario a los estudiantes?</t>
  </si>
  <si>
    <t>14. ¿La escuela brinda apoyo especial para los estudiantes que lo necesitan, de modo que puedan cumplir en</t>
  </si>
  <si>
    <t xml:space="preserve">15. ¿La escuela prepara actividades para que los estudiantes realicen durante los períodos de ausentismo, </t>
  </si>
  <si>
    <r>
      <t>17.</t>
    </r>
    <r>
      <rPr>
        <sz val="11"/>
        <rFont val="Arial Narrow"/>
        <family val="2"/>
      </rPr>
      <t xml:space="preserve"> ¿Al estudiante </t>
    </r>
    <r>
      <rPr>
        <b/>
        <sz val="11"/>
        <rFont val="Arial Narrow"/>
        <family val="2"/>
      </rPr>
      <t>le gusta estar en la escuela</t>
    </r>
    <r>
      <rPr>
        <sz val="11"/>
        <rFont val="Arial Narrow"/>
        <family val="2"/>
      </rPr>
      <t>?</t>
    </r>
  </si>
  <si>
    <r>
      <t>18.</t>
    </r>
    <r>
      <rPr>
        <sz val="11"/>
        <rFont val="Arial Narrow"/>
        <family val="2"/>
      </rPr>
      <t xml:space="preserve"> ¿Usted u otro miembro del grupo familiar brindan </t>
    </r>
    <r>
      <rPr>
        <b/>
        <sz val="11"/>
        <rFont val="Arial Narrow"/>
        <family val="2"/>
      </rPr>
      <t xml:space="preserve">ayuda en las tareas escolares </t>
    </r>
    <r>
      <rPr>
        <sz val="11"/>
        <rFont val="Arial Narrow"/>
        <family val="2"/>
      </rPr>
      <t xml:space="preserve">al estudiante a su cargo, </t>
    </r>
  </si>
  <si>
    <t>20. ¿El estudiante a su cargo ha tenido avances en actitudes y comportamientos debido a lo que le enseñan en la escuela?</t>
  </si>
  <si>
    <t>P4</t>
  </si>
  <si>
    <t>P19e</t>
  </si>
  <si>
    <t>P5cual</t>
  </si>
  <si>
    <t>Porque es la mejor de la zona donde vivo</t>
  </si>
  <si>
    <t>Porque es la más cerca de donde vivo</t>
  </si>
  <si>
    <t>Disconforme</t>
  </si>
  <si>
    <t xml:space="preserve">4. Señale cuál es el máximo nivel educativo alcanzado por la madre del estudiante que concurre a la escuela </t>
  </si>
  <si>
    <t>Porque allí asiste algún hermano</t>
  </si>
  <si>
    <t>Porque es donde conseguí vacante</t>
  </si>
  <si>
    <t>Por otra razón. ¿Cuál?:</t>
  </si>
  <si>
    <t>5. ¿Por qué motivo eligió esta escuela para el estudiante a su cargo?</t>
  </si>
  <si>
    <t>Poco conforme</t>
  </si>
  <si>
    <t>No da alimentación</t>
  </si>
  <si>
    <t>7mo</t>
  </si>
  <si>
    <t>Jornada doble o extendida</t>
  </si>
  <si>
    <t>Poco respetuosa</t>
  </si>
  <si>
    <t>Irrespetuosa</t>
  </si>
  <si>
    <t>Regular</t>
  </si>
  <si>
    <t>Mala</t>
  </si>
  <si>
    <t>Malo</t>
  </si>
  <si>
    <t>Poco</t>
  </si>
  <si>
    <t>Regulares</t>
  </si>
  <si>
    <t>Malos</t>
  </si>
  <si>
    <t>e. Materias especiales</t>
  </si>
  <si>
    <t>Poco seguras</t>
  </si>
  <si>
    <t>Inseguras</t>
  </si>
  <si>
    <t>Muy Adecuado</t>
  </si>
  <si>
    <t>Adecuado</t>
  </si>
  <si>
    <t>Poco adecuado</t>
  </si>
  <si>
    <t>Inadecuado</t>
  </si>
  <si>
    <t>2. Grado al que asiste el estudiante:</t>
  </si>
  <si>
    <r>
      <t>3.Turno</t>
    </r>
    <r>
      <rPr>
        <sz val="11"/>
        <rFont val="Arial Narrow"/>
        <family val="2"/>
      </rPr>
      <t xml:space="preserve">: </t>
    </r>
  </si>
  <si>
    <t>a. Responsabilidad con sus tareas escolares</t>
  </si>
  <si>
    <t>b. Solidaridad/cooperación con sus compañeros</t>
  </si>
  <si>
    <t>c. Interés en participar en actividades en la escuela</t>
  </si>
  <si>
    <t>d. Vínculos de respeto con los adultos</t>
  </si>
  <si>
    <t>e. Cooperación en las tareas del hogar</t>
  </si>
  <si>
    <t>de estudiantes de la escuela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</si>
</sst>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10" fontId="0" fillId="0" borderId="17" xfId="0" applyNumberFormat="1" applyBorder="1" applyAlignment="1">
      <alignment/>
    </xf>
    <xf numFmtId="10" fontId="2" fillId="0" borderId="18" xfId="0" applyNumberFormat="1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875"/>
          <c:y val="0.26075"/>
          <c:w val="0.34675"/>
          <c:h val="0.6345"/>
        </c:manualLayout>
      </c:layout>
      <c:pieChart>
        <c:varyColors val="1"/>
        <c:ser>
          <c:idx val="0"/>
          <c:order val="0"/>
          <c:tx>
            <c:strRef>
              <c:f>Frecuencias!$A$7</c:f>
              <c:strCache>
                <c:ptCount val="1"/>
                <c:pt idx="0">
                  <c:v>1. Tipo de establecimiento: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Frecuencias!$A$10:$A$13</c:f>
              <c:strCache/>
            </c:strRef>
          </c:cat>
          <c:val>
            <c:numRef>
              <c:f>Frecuencias!$B$10:$B$13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35175"/>
          <c:w val="0.34675"/>
          <c:h val="0.4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5"/>
          <c:w val="0.31475"/>
          <c:h val="0.53375"/>
        </c:manualLayout>
      </c:layout>
      <c:pieChart>
        <c:varyColors val="1"/>
        <c:ser>
          <c:idx val="0"/>
          <c:order val="0"/>
          <c:tx>
            <c:strRef>
              <c:f>Frecuencias!$A$176</c:f>
              <c:strCache>
                <c:ptCount val="1"/>
                <c:pt idx="0">
                  <c:v>11. ¿Cómo es la formación o capacidad del docente del grado para enseñar lo necesario a los estudiantes?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Frecuencias!$A$179:$A$184</c:f>
              <c:strCache/>
            </c:strRef>
          </c:cat>
          <c:val>
            <c:numRef>
              <c:f>Frecuencias!$B$179:$B$184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Frecuencias!$A$194</c:f>
              <c:strCache>
                <c:ptCount val="1"/>
                <c:pt idx="0">
                  <c:v>12. ¿Cómo es el vínculo del docente con el estudiante a su cargo?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Frecuencias!$A$197:$A$202</c:f>
              <c:strCache/>
            </c:strRef>
          </c:cat>
          <c:val>
            <c:numRef>
              <c:f>Frecuencias!$B$197:$B$202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3"/>
          <c:w val="0.31475"/>
          <c:h val="0.57575"/>
        </c:manualLayout>
      </c:layout>
      <c:pieChart>
        <c:varyColors val="1"/>
        <c:ser>
          <c:idx val="0"/>
          <c:order val="0"/>
          <c:tx>
            <c:strRef>
              <c:f>Frecuencias!$A$212:$A$213</c:f>
              <c:strCache>
                <c:ptCount val="1"/>
                <c:pt idx="0">
                  <c:v>13. ¿El docente del estudiante a su cargo conoce su comunidad y su cultura  (tradiciones, costumbres, creencias, formas de trabajo)?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Frecuencias!$A$216:$A$220</c:f>
              <c:strCache/>
            </c:strRef>
          </c:cat>
          <c:val>
            <c:numRef>
              <c:f>Frecuencias!$B$216:$B$220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2975"/>
          <c:w val="0.31475"/>
          <c:h val="0.576"/>
        </c:manualLayout>
      </c:layout>
      <c:pieChart>
        <c:varyColors val="1"/>
        <c:ser>
          <c:idx val="0"/>
          <c:order val="0"/>
          <c:tx>
            <c:strRef>
              <c:f>Frecuencias!$A$230:$A$231</c:f>
              <c:strCache>
                <c:ptCount val="1"/>
                <c:pt idx="0">
                  <c:v>14. ¿La escuela brinda apoyo especial para los estudiantes que lo necesitan, de modo que puedan cumplir en  forma satisfactoria con sus obligaciones escolares?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Frecuencias!$A$234:$A$238</c:f>
              <c:strCache/>
            </c:strRef>
          </c:cat>
          <c:val>
            <c:numRef>
              <c:f>Frecuencias!$B$234:$B$238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3"/>
          <c:w val="0.31475"/>
          <c:h val="0.57575"/>
        </c:manualLayout>
      </c:layout>
      <c:pieChart>
        <c:varyColors val="1"/>
        <c:ser>
          <c:idx val="0"/>
          <c:order val="0"/>
          <c:tx>
            <c:strRef>
              <c:f>Frecuencias!$A$248:$A$249</c:f>
              <c:strCache>
                <c:ptCount val="1"/>
                <c:pt idx="0">
                  <c:v>15. ¿La escuela prepara actividades para que los estudiantes realicen durante los períodos de ausentismo,  de modo que no se atrasen?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Frecuencias!$A$252:$A$256</c:f>
              <c:strCache/>
            </c:strRef>
          </c:cat>
          <c:val>
            <c:numRef>
              <c:f>Frecuencias!$B$252:$B$256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3"/>
          <c:w val="0.31475"/>
          <c:h val="0.57575"/>
        </c:manualLayout>
      </c:layout>
      <c:pieChart>
        <c:varyColors val="1"/>
        <c:ser>
          <c:idx val="0"/>
          <c:order val="0"/>
          <c:tx>
            <c:strRef>
              <c:f>Frecuencias!$A$266:$A$268</c:f>
              <c:strCache>
                <c:ptCount val="1"/>
                <c:pt idx="0">
                  <c:v>16. ¿Ud. u otro miembro del grupo familiar participa en actividades escolares  (por ejemplo: en la cooperadora, en el servicio de comedor, en la organización de eventos y  fiestas escolares, en clases abiertas, o en otras acciones)?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Frecuencias!$A$271:$A$275</c:f>
              <c:strCache/>
            </c:strRef>
          </c:cat>
          <c:val>
            <c:numRef>
              <c:f>Frecuencias!$B$271:$B$275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Frecuencias!$A$285</c:f>
              <c:strCache>
                <c:ptCount val="1"/>
                <c:pt idx="0">
                  <c:v>17. ¿Al estudiante le gusta estar en la escuela?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Frecuencias!$A$288:$A$293</c:f>
              <c:strCache/>
            </c:strRef>
          </c:cat>
          <c:val>
            <c:numRef>
              <c:f>Frecuencias!$B$288:$B$293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2975"/>
          <c:w val="0.31475"/>
          <c:h val="0.576"/>
        </c:manualLayout>
      </c:layout>
      <c:pieChart>
        <c:varyColors val="1"/>
        <c:ser>
          <c:idx val="0"/>
          <c:order val="0"/>
          <c:tx>
            <c:strRef>
              <c:f>Frecuencias!$A$303:$A$304</c:f>
              <c:strCache>
                <c:ptCount val="1"/>
                <c:pt idx="0">
                  <c:v>18. ¿Usted u otro miembro del grupo familiar brindan ayuda en las tareas escolares al estudiante a su cargo,  ya sea en las tareas diarias como en los períodos de ausentismo prolongado?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Frecuencias!$A$307:$A$311</c:f>
              <c:strCache/>
            </c:strRef>
          </c:cat>
          <c:val>
            <c:numRef>
              <c:f>Frecuencias!$B$307:$B$311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Frecuencias!$A$323</c:f>
              <c:strCache>
                <c:ptCount val="1"/>
                <c:pt idx="0">
                  <c:v>a. Resultados de aprendizaje en Lengua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Frecuencias!$A$326:$A$331</c:f>
              <c:strCache/>
            </c:strRef>
          </c:cat>
          <c:val>
            <c:numRef>
              <c:f>Frecuencias!$B$326:$B$331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Frecuencias!$A$341</c:f>
              <c:strCache>
                <c:ptCount val="1"/>
                <c:pt idx="0">
                  <c:v>b. Resultados de aprendizaje en Matemática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Frecuencias!$A$344:$A$349</c:f>
              <c:strCache/>
            </c:strRef>
          </c:cat>
          <c:val>
            <c:numRef>
              <c:f>Frecuencias!$B$344:$B$349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275"/>
          <c:y val="0.2465"/>
          <c:w val="0.38275"/>
          <c:h val="0.64775"/>
        </c:manualLayout>
      </c:layout>
      <c:pieChart>
        <c:varyColors val="1"/>
        <c:ser>
          <c:idx val="0"/>
          <c:order val="0"/>
          <c:tx>
            <c:strRef>
              <c:f>Frecuencias!$A$24</c:f>
              <c:strCache>
                <c:ptCount val="1"/>
                <c:pt idx="0">
                  <c:v>2. Grado al que asiste el estudiante: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Frecuencias!$A$27:$A$34</c:f>
              <c:strCache/>
            </c:strRef>
          </c:cat>
          <c:val>
            <c:numRef>
              <c:f>Frecuencias!$B$27:$B$34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21025"/>
          <c:w val="0.22525"/>
          <c:h val="0.7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Frecuencias!$A$359</c:f>
              <c:strCache>
                <c:ptCount val="1"/>
                <c:pt idx="0">
                  <c:v>c. Resultados de aprendizaje en Ciencias Sociales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Frecuencias!$A$362:$A$367</c:f>
              <c:strCache/>
            </c:strRef>
          </c:cat>
          <c:val>
            <c:numRef>
              <c:f>Frecuencias!$B$362:$B$367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Frecuencias!$A$377</c:f>
              <c:strCache>
                <c:ptCount val="1"/>
                <c:pt idx="0">
                  <c:v>d. Resultados de aprendizaje en Ciencias Naturales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Frecuencias!$A$380:$A$385</c:f>
              <c:strCache/>
            </c:strRef>
          </c:cat>
          <c:val>
            <c:numRef>
              <c:f>Frecuencias!$B$380:$B$385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Frecuencias!$A$414</c:f>
              <c:strCache>
                <c:ptCount val="1"/>
                <c:pt idx="0">
                  <c:v>a. Responsabilidad con sus tareas escolares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Frecuencias!$A$417:$A$422</c:f>
              <c:strCache/>
            </c:strRef>
          </c:cat>
          <c:val>
            <c:numRef>
              <c:f>Frecuencias!$B$417:$B$422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Frecuencias!$A$432</c:f>
              <c:strCache>
                <c:ptCount val="1"/>
                <c:pt idx="0">
                  <c:v>b. Solidaridad/cooperación con sus compañeros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Frecuencias!$A$435:$A$440</c:f>
              <c:strCache/>
            </c:strRef>
          </c:cat>
          <c:val>
            <c:numRef>
              <c:f>Frecuencias!$B$435:$B$440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Frecuencias!$A$450</c:f>
              <c:strCache>
                <c:ptCount val="1"/>
                <c:pt idx="0">
                  <c:v>c. Interés en participar en actividades en la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Frecuencias!$A$453:$A$458</c:f>
              <c:strCache/>
            </c:strRef>
          </c:cat>
          <c:val>
            <c:numRef>
              <c:f>Frecuencias!$B$453:$B$458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Frecuencias!$A$468</c:f>
              <c:strCache>
                <c:ptCount val="1"/>
                <c:pt idx="0">
                  <c:v>d. Vínculos de respeto con los adultos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Frecuencias!$A$471:$A$476</c:f>
              <c:strCache/>
            </c:strRef>
          </c:cat>
          <c:val>
            <c:numRef>
              <c:f>Frecuencias!$B$471:$B$476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Frecuencias!$A$486</c:f>
              <c:strCache>
                <c:ptCount val="1"/>
                <c:pt idx="0">
                  <c:v>e. Cooperación en las tareas del hogar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Frecuencias!$A$489:$A$494</c:f>
              <c:strCache/>
            </c:strRef>
          </c:cat>
          <c:val>
            <c:numRef>
              <c:f>Frecuencias!$B$489:$B$494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3"/>
          <c:w val="0.31475"/>
          <c:h val="0.57575"/>
        </c:manualLayout>
      </c:layout>
      <c:pieChart>
        <c:varyColors val="1"/>
        <c:ser>
          <c:idx val="0"/>
          <c:order val="0"/>
          <c:tx>
            <c:strRef>
              <c:f>Frecuencias!$A$504</c:f>
              <c:strCache>
                <c:ptCount val="1"/>
                <c:pt idx="0">
                  <c:v>22. ¿En la escuela suelen resolver los conflictos a través del diálogo y la negociación?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Frecuencias!$A$507:$A$511</c:f>
              <c:strCache/>
            </c:strRef>
          </c:cat>
          <c:val>
            <c:numRef>
              <c:f>Frecuencias!$B$507:$B$511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3"/>
          <c:w val="0.31475"/>
          <c:h val="0.57575"/>
        </c:manualLayout>
      </c:layout>
      <c:pieChart>
        <c:varyColors val="1"/>
        <c:ser>
          <c:idx val="0"/>
          <c:order val="0"/>
          <c:tx>
            <c:strRef>
              <c:f>Frecuencias!$A$521</c:f>
              <c:strCache>
                <c:ptCount val="1"/>
                <c:pt idx="0">
                  <c:v>23. ¿La escuela realiza actividades para difundir y garantizar los derechos de los niños y las niñas?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Frecuencias!$A$524:$A$528</c:f>
              <c:strCache/>
            </c:strRef>
          </c:cat>
          <c:val>
            <c:numRef>
              <c:f>Frecuencias!$B$524:$B$528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25"/>
          <c:w val="0.31475"/>
          <c:h val="0.534"/>
        </c:manualLayout>
      </c:layout>
      <c:pieChart>
        <c:varyColors val="1"/>
        <c:ser>
          <c:idx val="0"/>
          <c:order val="0"/>
          <c:tx>
            <c:strRef>
              <c:f>Frecuencias!$A$538:$A$539</c:f>
              <c:strCache>
                <c:ptCount val="1"/>
                <c:pt idx="0">
                  <c:v>24. ¿Las instalaciones de la escuela son seguras, en el sentido de contar con precauciones para  evitar accidentes (reja perimetral, matafuegos, salidas suficientes, buenas instalaciones eléctricas, etc.)?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Frecuencias!$A$542:$A$547</c:f>
              <c:strCache/>
            </c:strRef>
          </c:cat>
          <c:val>
            <c:numRef>
              <c:f>Frecuencias!$B$542:$B$547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25"/>
          <c:y val="0.298"/>
          <c:w val="0.271"/>
          <c:h val="0.5895"/>
        </c:manualLayout>
      </c:layout>
      <c:pieChart>
        <c:varyColors val="1"/>
        <c:ser>
          <c:idx val="0"/>
          <c:order val="0"/>
          <c:tx>
            <c:strRef>
              <c:f>Frecuencias!$A$42</c:f>
              <c:strCache>
                <c:ptCount val="1"/>
                <c:pt idx="0">
                  <c:v>3.Turno: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Frecuencias!$A$45:$A$48</c:f>
              <c:strCache/>
            </c:strRef>
          </c:cat>
          <c:val>
            <c:numRef>
              <c:f>Frecuencias!$B$45:$B$48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25825"/>
          <c:w val="0.276"/>
          <c:h val="0.6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5"/>
          <c:w val="0.31475"/>
          <c:h val="0.53375"/>
        </c:manualLayout>
      </c:layout>
      <c:pieChart>
        <c:varyColors val="1"/>
        <c:ser>
          <c:idx val="0"/>
          <c:order val="0"/>
          <c:tx>
            <c:strRef>
              <c:f>Frecuencias!$A$557</c:f>
              <c:strCache>
                <c:ptCount val="1"/>
                <c:pt idx="0">
                  <c:v>25. ¿El tamaño de los espacios escolares es adecuado en función de la cantidad de chicos?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Frecuencias!$A$560:$A$565</c:f>
              <c:strCache/>
            </c:strRef>
          </c:cat>
          <c:val>
            <c:numRef>
              <c:f>Frecuencias!$B$560:$B$565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575"/>
          <c:w val="0.31475"/>
          <c:h val="0.5345"/>
        </c:manualLayout>
      </c:layout>
      <c:pieChart>
        <c:varyColors val="1"/>
        <c:ser>
          <c:idx val="0"/>
          <c:order val="0"/>
          <c:tx>
            <c:strRef>
              <c:f>Frecuencias!$A$575</c:f>
              <c:strCache>
                <c:ptCount val="1"/>
                <c:pt idx="0">
                  <c:v>26. ¿Cómo es el estado de mantenimiento de esos espacios escolares?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Frecuencias!$A$578:$A$583</c:f>
              <c:strCache/>
            </c:strRef>
          </c:cat>
          <c:val>
            <c:numRef>
              <c:f>Frecuencias!$B$578:$B$583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"/>
          <c:w val="0.31475"/>
          <c:h val="0.53425"/>
        </c:manualLayout>
      </c:layout>
      <c:pieChart>
        <c:varyColors val="1"/>
        <c:ser>
          <c:idx val="0"/>
          <c:order val="0"/>
          <c:tx>
            <c:strRef>
              <c:f>Frecuencias!$A$593</c:f>
              <c:strCache>
                <c:ptCount val="1"/>
                <c:pt idx="0">
                  <c:v>27. ¿Cómo es, en general, el estado de limpieza de la escuela?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Frecuencias!$A$596:$A$601</c:f>
              <c:strCache/>
            </c:strRef>
          </c:cat>
          <c:val>
            <c:numRef>
              <c:f>Frecuencias!$B$596:$B$601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5"/>
          <c:w val="0.31475"/>
          <c:h val="0.53375"/>
        </c:manualLayout>
      </c:layout>
      <c:pieChart>
        <c:varyColors val="1"/>
        <c:ser>
          <c:idx val="0"/>
          <c:order val="0"/>
          <c:tx>
            <c:strRef>
              <c:f>Frecuencias!$A$611</c:f>
              <c:strCache>
                <c:ptCount val="1"/>
                <c:pt idx="0">
                  <c:v>28. Si en la escuela brindan servicio de alimentación, ¿el estudiante a su cargo está conforme con los alimentos que le ofrecen?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Frecuencias!$A$614:$A$620</c:f>
              <c:strCache/>
            </c:strRef>
          </c:cat>
          <c:val>
            <c:numRef>
              <c:f>Frecuencias!$B$614:$B$620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5"/>
          <c:w val="0.31475"/>
          <c:h val="0.53375"/>
        </c:manualLayout>
      </c:layout>
      <c:pieChart>
        <c:varyColors val="1"/>
        <c:ser>
          <c:idx val="0"/>
          <c:order val="0"/>
          <c:tx>
            <c:strRef>
              <c:f>Frecuencias!$A$629</c:f>
              <c:strCache>
                <c:ptCount val="1"/>
                <c:pt idx="0">
                  <c:v>29. ¿Qué opina, en general, sobre la calidad educativa de la escuela donde concurre el estudiante a su cargo?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Frecuencias!$A$632:$A$637</c:f>
              <c:strCache/>
            </c:strRef>
          </c:cat>
          <c:val>
            <c:numRef>
              <c:f>Frecuencias!$B$632:$B$637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5"/>
          <c:y val="0.32375"/>
          <c:w val="0.28475"/>
          <c:h val="0.56625"/>
        </c:manualLayout>
      </c:layout>
      <c:pieChart>
        <c:varyColors val="1"/>
        <c:ser>
          <c:idx val="0"/>
          <c:order val="0"/>
          <c:tx>
            <c:strRef>
              <c:f>Frecuencias!$A$74</c:f>
              <c:strCache>
                <c:ptCount val="1"/>
                <c:pt idx="0">
                  <c:v>5. ¿Por qué motivo eligió esta escuela para el estudiante a su cargo?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Frecuencias!$A$77:$A$82</c:f>
              <c:strCache/>
            </c:strRef>
          </c:cat>
          <c:val>
            <c:numRef>
              <c:f>Frecuencias!$B$77:$B$82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2"/>
          <c:y val="0.191"/>
          <c:w val="0.42525"/>
          <c:h val="0.8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465"/>
          <c:w val="0.31475"/>
          <c:h val="0.53375"/>
        </c:manualLayout>
      </c:layout>
      <c:pieChart>
        <c:varyColors val="1"/>
        <c:ser>
          <c:idx val="0"/>
          <c:order val="0"/>
          <c:tx>
            <c:strRef>
              <c:f>Frecuencias!$A$394</c:f>
              <c:strCache>
                <c:ptCount val="1"/>
                <c:pt idx="0">
                  <c:v>e. Materias especiales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Frecuencias!$A$397:$A$402</c:f>
              <c:strCache/>
            </c:strRef>
          </c:cat>
          <c:val>
            <c:numRef>
              <c:f>Frecuencias!$B$397:$B$402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95"/>
          <c:y val="0.28125"/>
          <c:w val="0.36325"/>
          <c:h val="0.6155"/>
        </c:manualLayout>
      </c:layout>
      <c:pieChart>
        <c:varyColors val="1"/>
        <c:ser>
          <c:idx val="0"/>
          <c:order val="0"/>
          <c:tx>
            <c:strRef>
              <c:f>Frecuencias!$A$57</c:f>
              <c:strCache>
                <c:ptCount val="1"/>
                <c:pt idx="0">
                  <c:v>4. Señale cuál es el máximo nivel educativo alcanzado por la madre del estudiante que concurre a la escuela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Frecuencias!$A$60:$A$67</c:f>
              <c:strCache/>
            </c:strRef>
          </c:cat>
          <c:val>
            <c:numRef>
              <c:f>Frecuencias!$B$60:$B$67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2"/>
          <c:y val="0.19325"/>
          <c:w val="0.42525"/>
          <c:h val="0.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625"/>
          <c:y val="0.2545"/>
          <c:w val="0.35175"/>
          <c:h val="0.64275"/>
        </c:manualLayout>
      </c:layout>
      <c:pieChart>
        <c:varyColors val="1"/>
        <c:ser>
          <c:idx val="0"/>
          <c:order val="0"/>
          <c:tx>
            <c:strRef>
              <c:f>Frecuencias!$A$90</c:f>
              <c:strCache>
                <c:ptCount val="1"/>
                <c:pt idx="0">
                  <c:v>6. ¿Conoce personalmente al director o directora de la escuela?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Frecuencias!$A$93:$A$95</c:f>
              <c:strCache/>
            </c:strRef>
          </c:cat>
          <c:val>
            <c:numRef>
              <c:f>Frecuencias!$B$93:$B$95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63"/>
          <c:w val="0.22525"/>
          <c:h val="0.3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325"/>
          <c:y val="0.3265"/>
          <c:w val="0.31125"/>
          <c:h val="0.569"/>
        </c:manualLayout>
      </c:layout>
      <c:pieChart>
        <c:varyColors val="1"/>
        <c:ser>
          <c:idx val="0"/>
          <c:order val="0"/>
          <c:tx>
            <c:strRef>
              <c:f>Frecuencias!$A$106</c:f>
              <c:strCache>
                <c:ptCount val="1"/>
                <c:pt idx="0">
                  <c:v>7. ¿Qué opina sobre el estilo de conducción de los directivos en la escuela?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Frecuencias!$A$109:$A$113</c:f>
              <c:strCache/>
            </c:strRef>
          </c:cat>
          <c:val>
            <c:numRef>
              <c:f>Frecuencias!$B$109:$B$113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33325"/>
          <c:w val="0.30125"/>
          <c:h val="0.5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"/>
          <c:y val="0.386"/>
          <c:w val="0.305"/>
          <c:h val="0.51775"/>
        </c:manualLayout>
      </c:layout>
      <c:pieChart>
        <c:varyColors val="1"/>
        <c:ser>
          <c:idx val="0"/>
          <c:order val="0"/>
          <c:tx>
            <c:strRef>
              <c:f>Frecuencias!$A$123</c:f>
              <c:strCache>
                <c:ptCount val="1"/>
                <c:pt idx="0">
                  <c:v>8. ¿Cómo es la actitud que tienen los directivos de la escuela con los familiares de los estudiantes?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Frecuencias!$A$126:$A$131</c:f>
              <c:strCache/>
            </c:strRef>
          </c:cat>
          <c:val>
            <c:numRef>
              <c:f>Frecuencias!$B$126:$B$131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9"/>
          <c:w val="0.3975"/>
          <c:h val="0.6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1"/>
          <c:y val="0.3295"/>
          <c:w val="0.31475"/>
          <c:h val="0.57625"/>
        </c:manualLayout>
      </c:layout>
      <c:pieChart>
        <c:varyColors val="1"/>
        <c:ser>
          <c:idx val="0"/>
          <c:order val="0"/>
          <c:tx>
            <c:strRef>
              <c:f>Frecuencias!$A$141:$A$142</c:f>
              <c:strCache>
                <c:ptCount val="1"/>
                <c:pt idx="0">
                  <c:v>9. ¿El director o directora conoce la comunidad y la cultura (tradiciones, costumbres, creencias, formas de trabajo)  a la que Ud. pertenece?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Frecuencias!$A$145:$A$149</c:f>
              <c:strCache/>
            </c:strRef>
          </c:cat>
          <c:val>
            <c:numRef>
              <c:f>Frecuencias!$B$145:$B$149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27775"/>
          <c:w val="0.3975"/>
          <c:h val="0.6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8"/>
          <c:y val="0.335"/>
          <c:w val="0.30925"/>
          <c:h val="0.567"/>
        </c:manualLayout>
      </c:layout>
      <c:pieChart>
        <c:varyColors val="1"/>
        <c:ser>
          <c:idx val="0"/>
          <c:order val="0"/>
          <c:tx>
            <c:strRef>
              <c:f>Frecuencias!$A$159</c:f>
              <c:strCache>
                <c:ptCount val="1"/>
                <c:pt idx="0">
                  <c:v>10. ¿Conoce personalmente al docente del estudiante a su cargo?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Frecuencias!$A$162:$A$164</c:f>
              <c:strCache/>
            </c:strRef>
          </c:cat>
          <c:val>
            <c:numRef>
              <c:f>Frecuencias!$B$162:$B$164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63"/>
          <c:w val="0.22525"/>
          <c:h val="0.3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666750</xdr:colOff>
      <xdr:row>0</xdr:row>
      <xdr:rowOff>38100</xdr:rowOff>
    </xdr:from>
    <xdr:to>
      <xdr:col>4</xdr:col>
      <xdr:colOff>276225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8</xdr:row>
      <xdr:rowOff>9525</xdr:rowOff>
    </xdr:from>
    <xdr:to>
      <xdr:col>8</xdr:col>
      <xdr:colOff>571500</xdr:colOff>
      <xdr:row>21</xdr:row>
      <xdr:rowOff>38100</xdr:rowOff>
    </xdr:to>
    <xdr:graphicFrame>
      <xdr:nvGraphicFramePr>
        <xdr:cNvPr id="1" name="1 Gráfico"/>
        <xdr:cNvGraphicFramePr/>
      </xdr:nvGraphicFramePr>
      <xdr:xfrm>
        <a:off x="3095625" y="1457325"/>
        <a:ext cx="38481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25</xdr:row>
      <xdr:rowOff>9525</xdr:rowOff>
    </xdr:from>
    <xdr:to>
      <xdr:col>8</xdr:col>
      <xdr:colOff>600075</xdr:colOff>
      <xdr:row>39</xdr:row>
      <xdr:rowOff>38100</xdr:rowOff>
    </xdr:to>
    <xdr:graphicFrame>
      <xdr:nvGraphicFramePr>
        <xdr:cNvPr id="2" name="28 Gráfico"/>
        <xdr:cNvGraphicFramePr/>
      </xdr:nvGraphicFramePr>
      <xdr:xfrm>
        <a:off x="3124200" y="4276725"/>
        <a:ext cx="3848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43</xdr:row>
      <xdr:rowOff>9525</xdr:rowOff>
    </xdr:from>
    <xdr:to>
      <xdr:col>8</xdr:col>
      <xdr:colOff>600075</xdr:colOff>
      <xdr:row>54</xdr:row>
      <xdr:rowOff>38100</xdr:rowOff>
    </xdr:to>
    <xdr:graphicFrame>
      <xdr:nvGraphicFramePr>
        <xdr:cNvPr id="3" name="29 Gráfico"/>
        <xdr:cNvGraphicFramePr/>
      </xdr:nvGraphicFramePr>
      <xdr:xfrm>
        <a:off x="3124200" y="7258050"/>
        <a:ext cx="38481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58</xdr:row>
      <xdr:rowOff>9525</xdr:rowOff>
    </xdr:from>
    <xdr:to>
      <xdr:col>8</xdr:col>
      <xdr:colOff>600075</xdr:colOff>
      <xdr:row>72</xdr:row>
      <xdr:rowOff>38100</xdr:rowOff>
    </xdr:to>
    <xdr:graphicFrame>
      <xdr:nvGraphicFramePr>
        <xdr:cNvPr id="4" name="31 Gráfico"/>
        <xdr:cNvGraphicFramePr/>
      </xdr:nvGraphicFramePr>
      <xdr:xfrm>
        <a:off x="3124200" y="9753600"/>
        <a:ext cx="38481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514350</xdr:colOff>
      <xdr:row>90</xdr:row>
      <xdr:rowOff>161925</xdr:rowOff>
    </xdr:from>
    <xdr:to>
      <xdr:col>8</xdr:col>
      <xdr:colOff>552450</xdr:colOff>
      <xdr:row>104</xdr:row>
      <xdr:rowOff>19050</xdr:rowOff>
    </xdr:to>
    <xdr:graphicFrame>
      <xdr:nvGraphicFramePr>
        <xdr:cNvPr id="5" name="32 Gráfico"/>
        <xdr:cNvGraphicFramePr/>
      </xdr:nvGraphicFramePr>
      <xdr:xfrm>
        <a:off x="3076575" y="15211425"/>
        <a:ext cx="38481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107</xdr:row>
      <xdr:rowOff>9525</xdr:rowOff>
    </xdr:from>
    <xdr:to>
      <xdr:col>8</xdr:col>
      <xdr:colOff>600075</xdr:colOff>
      <xdr:row>120</xdr:row>
      <xdr:rowOff>38100</xdr:rowOff>
    </xdr:to>
    <xdr:graphicFrame>
      <xdr:nvGraphicFramePr>
        <xdr:cNvPr id="6" name="33 Gráfico"/>
        <xdr:cNvGraphicFramePr/>
      </xdr:nvGraphicFramePr>
      <xdr:xfrm>
        <a:off x="3124200" y="17887950"/>
        <a:ext cx="38481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561975</xdr:colOff>
      <xdr:row>124</xdr:row>
      <xdr:rowOff>9525</xdr:rowOff>
    </xdr:from>
    <xdr:to>
      <xdr:col>8</xdr:col>
      <xdr:colOff>600075</xdr:colOff>
      <xdr:row>138</xdr:row>
      <xdr:rowOff>38100</xdr:rowOff>
    </xdr:to>
    <xdr:graphicFrame>
      <xdr:nvGraphicFramePr>
        <xdr:cNvPr id="7" name="34 Gráfico"/>
        <xdr:cNvGraphicFramePr/>
      </xdr:nvGraphicFramePr>
      <xdr:xfrm>
        <a:off x="3124200" y="20707350"/>
        <a:ext cx="3848100" cy="2305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143</xdr:row>
      <xdr:rowOff>9525</xdr:rowOff>
    </xdr:from>
    <xdr:to>
      <xdr:col>8</xdr:col>
      <xdr:colOff>600075</xdr:colOff>
      <xdr:row>156</xdr:row>
      <xdr:rowOff>38100</xdr:rowOff>
    </xdr:to>
    <xdr:graphicFrame>
      <xdr:nvGraphicFramePr>
        <xdr:cNvPr id="8" name="35 Gráfico"/>
        <xdr:cNvGraphicFramePr/>
      </xdr:nvGraphicFramePr>
      <xdr:xfrm>
        <a:off x="3124200" y="23898225"/>
        <a:ext cx="38481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514350</xdr:colOff>
      <xdr:row>159</xdr:row>
      <xdr:rowOff>161925</xdr:rowOff>
    </xdr:from>
    <xdr:to>
      <xdr:col>8</xdr:col>
      <xdr:colOff>552450</xdr:colOff>
      <xdr:row>173</xdr:row>
      <xdr:rowOff>19050</xdr:rowOff>
    </xdr:to>
    <xdr:graphicFrame>
      <xdr:nvGraphicFramePr>
        <xdr:cNvPr id="9" name="37 Gráfico"/>
        <xdr:cNvGraphicFramePr/>
      </xdr:nvGraphicFramePr>
      <xdr:xfrm>
        <a:off x="3076575" y="26698575"/>
        <a:ext cx="384810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177</xdr:row>
      <xdr:rowOff>9525</xdr:rowOff>
    </xdr:from>
    <xdr:to>
      <xdr:col>8</xdr:col>
      <xdr:colOff>600075</xdr:colOff>
      <xdr:row>191</xdr:row>
      <xdr:rowOff>38100</xdr:rowOff>
    </xdr:to>
    <xdr:graphicFrame>
      <xdr:nvGraphicFramePr>
        <xdr:cNvPr id="10" name="38 Gráfico"/>
        <xdr:cNvGraphicFramePr/>
      </xdr:nvGraphicFramePr>
      <xdr:xfrm>
        <a:off x="3124200" y="29537025"/>
        <a:ext cx="384810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9525</xdr:rowOff>
    </xdr:from>
    <xdr:to>
      <xdr:col>8</xdr:col>
      <xdr:colOff>600075</xdr:colOff>
      <xdr:row>209</xdr:row>
      <xdr:rowOff>38100</xdr:rowOff>
    </xdr:to>
    <xdr:graphicFrame>
      <xdr:nvGraphicFramePr>
        <xdr:cNvPr id="11" name="39 Gráfico"/>
        <xdr:cNvGraphicFramePr/>
      </xdr:nvGraphicFramePr>
      <xdr:xfrm>
        <a:off x="3124200" y="32518350"/>
        <a:ext cx="3848100" cy="2305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561975</xdr:colOff>
      <xdr:row>214</xdr:row>
      <xdr:rowOff>9525</xdr:rowOff>
    </xdr:from>
    <xdr:to>
      <xdr:col>8</xdr:col>
      <xdr:colOff>600075</xdr:colOff>
      <xdr:row>227</xdr:row>
      <xdr:rowOff>38100</xdr:rowOff>
    </xdr:to>
    <xdr:graphicFrame>
      <xdr:nvGraphicFramePr>
        <xdr:cNvPr id="12" name="40 Gráfico"/>
        <xdr:cNvGraphicFramePr/>
      </xdr:nvGraphicFramePr>
      <xdr:xfrm>
        <a:off x="3124200" y="35661600"/>
        <a:ext cx="3848100" cy="2143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561975</xdr:colOff>
      <xdr:row>232</xdr:row>
      <xdr:rowOff>9525</xdr:rowOff>
    </xdr:from>
    <xdr:to>
      <xdr:col>8</xdr:col>
      <xdr:colOff>600075</xdr:colOff>
      <xdr:row>245</xdr:row>
      <xdr:rowOff>38100</xdr:rowOff>
    </xdr:to>
    <xdr:graphicFrame>
      <xdr:nvGraphicFramePr>
        <xdr:cNvPr id="13" name="40 Gráfico"/>
        <xdr:cNvGraphicFramePr/>
      </xdr:nvGraphicFramePr>
      <xdr:xfrm>
        <a:off x="3124200" y="38642925"/>
        <a:ext cx="3848100" cy="2143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561975</xdr:colOff>
      <xdr:row>250</xdr:row>
      <xdr:rowOff>9525</xdr:rowOff>
    </xdr:from>
    <xdr:to>
      <xdr:col>8</xdr:col>
      <xdr:colOff>600075</xdr:colOff>
      <xdr:row>263</xdr:row>
      <xdr:rowOff>38100</xdr:rowOff>
    </xdr:to>
    <xdr:graphicFrame>
      <xdr:nvGraphicFramePr>
        <xdr:cNvPr id="14" name="40 Gráfico"/>
        <xdr:cNvGraphicFramePr/>
      </xdr:nvGraphicFramePr>
      <xdr:xfrm>
        <a:off x="3124200" y="41624250"/>
        <a:ext cx="384810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561975</xdr:colOff>
      <xdr:row>269</xdr:row>
      <xdr:rowOff>9525</xdr:rowOff>
    </xdr:from>
    <xdr:to>
      <xdr:col>8</xdr:col>
      <xdr:colOff>600075</xdr:colOff>
      <xdr:row>282</xdr:row>
      <xdr:rowOff>38100</xdr:rowOff>
    </xdr:to>
    <xdr:graphicFrame>
      <xdr:nvGraphicFramePr>
        <xdr:cNvPr id="15" name="40 Gráfico"/>
        <xdr:cNvGraphicFramePr/>
      </xdr:nvGraphicFramePr>
      <xdr:xfrm>
        <a:off x="3124200" y="44767500"/>
        <a:ext cx="3848100" cy="2143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561975</xdr:colOff>
      <xdr:row>286</xdr:row>
      <xdr:rowOff>9525</xdr:rowOff>
    </xdr:from>
    <xdr:to>
      <xdr:col>8</xdr:col>
      <xdr:colOff>600075</xdr:colOff>
      <xdr:row>300</xdr:row>
      <xdr:rowOff>38100</xdr:rowOff>
    </xdr:to>
    <xdr:graphicFrame>
      <xdr:nvGraphicFramePr>
        <xdr:cNvPr id="16" name="40 Gráfico"/>
        <xdr:cNvGraphicFramePr/>
      </xdr:nvGraphicFramePr>
      <xdr:xfrm>
        <a:off x="3124200" y="47586900"/>
        <a:ext cx="384810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561975</xdr:colOff>
      <xdr:row>305</xdr:row>
      <xdr:rowOff>9525</xdr:rowOff>
    </xdr:from>
    <xdr:to>
      <xdr:col>8</xdr:col>
      <xdr:colOff>600075</xdr:colOff>
      <xdr:row>318</xdr:row>
      <xdr:rowOff>38100</xdr:rowOff>
    </xdr:to>
    <xdr:graphicFrame>
      <xdr:nvGraphicFramePr>
        <xdr:cNvPr id="17" name="40 Gráfico"/>
        <xdr:cNvGraphicFramePr/>
      </xdr:nvGraphicFramePr>
      <xdr:xfrm>
        <a:off x="3124200" y="50730150"/>
        <a:ext cx="3848100" cy="2143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561975</xdr:colOff>
      <xdr:row>324</xdr:row>
      <xdr:rowOff>9525</xdr:rowOff>
    </xdr:from>
    <xdr:to>
      <xdr:col>8</xdr:col>
      <xdr:colOff>600075</xdr:colOff>
      <xdr:row>338</xdr:row>
      <xdr:rowOff>38100</xdr:rowOff>
    </xdr:to>
    <xdr:graphicFrame>
      <xdr:nvGraphicFramePr>
        <xdr:cNvPr id="18" name="40 Gráfico"/>
        <xdr:cNvGraphicFramePr/>
      </xdr:nvGraphicFramePr>
      <xdr:xfrm>
        <a:off x="3124200" y="53921025"/>
        <a:ext cx="3848100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561975</xdr:colOff>
      <xdr:row>342</xdr:row>
      <xdr:rowOff>9525</xdr:rowOff>
    </xdr:from>
    <xdr:to>
      <xdr:col>8</xdr:col>
      <xdr:colOff>600075</xdr:colOff>
      <xdr:row>356</xdr:row>
      <xdr:rowOff>38100</xdr:rowOff>
    </xdr:to>
    <xdr:graphicFrame>
      <xdr:nvGraphicFramePr>
        <xdr:cNvPr id="19" name="40 Gráfico"/>
        <xdr:cNvGraphicFramePr/>
      </xdr:nvGraphicFramePr>
      <xdr:xfrm>
        <a:off x="3124200" y="56902350"/>
        <a:ext cx="384810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561975</xdr:colOff>
      <xdr:row>360</xdr:row>
      <xdr:rowOff>9525</xdr:rowOff>
    </xdr:from>
    <xdr:to>
      <xdr:col>8</xdr:col>
      <xdr:colOff>600075</xdr:colOff>
      <xdr:row>374</xdr:row>
      <xdr:rowOff>38100</xdr:rowOff>
    </xdr:to>
    <xdr:graphicFrame>
      <xdr:nvGraphicFramePr>
        <xdr:cNvPr id="20" name="40 Gráfico"/>
        <xdr:cNvGraphicFramePr/>
      </xdr:nvGraphicFramePr>
      <xdr:xfrm>
        <a:off x="3124200" y="59883675"/>
        <a:ext cx="3848100" cy="2305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561975</xdr:colOff>
      <xdr:row>378</xdr:row>
      <xdr:rowOff>9525</xdr:rowOff>
    </xdr:from>
    <xdr:to>
      <xdr:col>8</xdr:col>
      <xdr:colOff>600075</xdr:colOff>
      <xdr:row>392</xdr:row>
      <xdr:rowOff>38100</xdr:rowOff>
    </xdr:to>
    <xdr:graphicFrame>
      <xdr:nvGraphicFramePr>
        <xdr:cNvPr id="21" name="40 Gráfico"/>
        <xdr:cNvGraphicFramePr/>
      </xdr:nvGraphicFramePr>
      <xdr:xfrm>
        <a:off x="3124200" y="62865000"/>
        <a:ext cx="384810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561975</xdr:colOff>
      <xdr:row>415</xdr:row>
      <xdr:rowOff>9525</xdr:rowOff>
    </xdr:from>
    <xdr:to>
      <xdr:col>8</xdr:col>
      <xdr:colOff>600075</xdr:colOff>
      <xdr:row>429</xdr:row>
      <xdr:rowOff>38100</xdr:rowOff>
    </xdr:to>
    <xdr:graphicFrame>
      <xdr:nvGraphicFramePr>
        <xdr:cNvPr id="22" name="40 Gráfico"/>
        <xdr:cNvGraphicFramePr/>
      </xdr:nvGraphicFramePr>
      <xdr:xfrm>
        <a:off x="3124200" y="69037200"/>
        <a:ext cx="3848100" cy="2305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561975</xdr:colOff>
      <xdr:row>433</xdr:row>
      <xdr:rowOff>9525</xdr:rowOff>
    </xdr:from>
    <xdr:to>
      <xdr:col>8</xdr:col>
      <xdr:colOff>600075</xdr:colOff>
      <xdr:row>447</xdr:row>
      <xdr:rowOff>38100</xdr:rowOff>
    </xdr:to>
    <xdr:graphicFrame>
      <xdr:nvGraphicFramePr>
        <xdr:cNvPr id="23" name="40 Gráfico"/>
        <xdr:cNvGraphicFramePr/>
      </xdr:nvGraphicFramePr>
      <xdr:xfrm>
        <a:off x="3124200" y="72018525"/>
        <a:ext cx="3848100" cy="2305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561975</xdr:colOff>
      <xdr:row>451</xdr:row>
      <xdr:rowOff>9525</xdr:rowOff>
    </xdr:from>
    <xdr:to>
      <xdr:col>8</xdr:col>
      <xdr:colOff>600075</xdr:colOff>
      <xdr:row>465</xdr:row>
      <xdr:rowOff>38100</xdr:rowOff>
    </xdr:to>
    <xdr:graphicFrame>
      <xdr:nvGraphicFramePr>
        <xdr:cNvPr id="24" name="40 Gráfico"/>
        <xdr:cNvGraphicFramePr/>
      </xdr:nvGraphicFramePr>
      <xdr:xfrm>
        <a:off x="3124200" y="74999850"/>
        <a:ext cx="3848100" cy="2305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561975</xdr:colOff>
      <xdr:row>469</xdr:row>
      <xdr:rowOff>9525</xdr:rowOff>
    </xdr:from>
    <xdr:to>
      <xdr:col>8</xdr:col>
      <xdr:colOff>600075</xdr:colOff>
      <xdr:row>483</xdr:row>
      <xdr:rowOff>38100</xdr:rowOff>
    </xdr:to>
    <xdr:graphicFrame>
      <xdr:nvGraphicFramePr>
        <xdr:cNvPr id="25" name="40 Gráfico"/>
        <xdr:cNvGraphicFramePr/>
      </xdr:nvGraphicFramePr>
      <xdr:xfrm>
        <a:off x="3124200" y="77981175"/>
        <a:ext cx="3848100" cy="2305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561975</xdr:colOff>
      <xdr:row>487</xdr:row>
      <xdr:rowOff>9525</xdr:rowOff>
    </xdr:from>
    <xdr:to>
      <xdr:col>8</xdr:col>
      <xdr:colOff>600075</xdr:colOff>
      <xdr:row>501</xdr:row>
      <xdr:rowOff>38100</xdr:rowOff>
    </xdr:to>
    <xdr:graphicFrame>
      <xdr:nvGraphicFramePr>
        <xdr:cNvPr id="26" name="40 Gráfico"/>
        <xdr:cNvGraphicFramePr/>
      </xdr:nvGraphicFramePr>
      <xdr:xfrm>
        <a:off x="3124200" y="80962500"/>
        <a:ext cx="3848100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561975</xdr:colOff>
      <xdr:row>505</xdr:row>
      <xdr:rowOff>9525</xdr:rowOff>
    </xdr:from>
    <xdr:to>
      <xdr:col>8</xdr:col>
      <xdr:colOff>600075</xdr:colOff>
      <xdr:row>518</xdr:row>
      <xdr:rowOff>38100</xdr:rowOff>
    </xdr:to>
    <xdr:graphicFrame>
      <xdr:nvGraphicFramePr>
        <xdr:cNvPr id="27" name="40 Gráfico"/>
        <xdr:cNvGraphicFramePr/>
      </xdr:nvGraphicFramePr>
      <xdr:xfrm>
        <a:off x="3124200" y="83943825"/>
        <a:ext cx="3848100" cy="2143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561975</xdr:colOff>
      <xdr:row>522</xdr:row>
      <xdr:rowOff>9525</xdr:rowOff>
    </xdr:from>
    <xdr:to>
      <xdr:col>8</xdr:col>
      <xdr:colOff>600075</xdr:colOff>
      <xdr:row>535</xdr:row>
      <xdr:rowOff>38100</xdr:rowOff>
    </xdr:to>
    <xdr:graphicFrame>
      <xdr:nvGraphicFramePr>
        <xdr:cNvPr id="28" name="40 Gráfico"/>
        <xdr:cNvGraphicFramePr/>
      </xdr:nvGraphicFramePr>
      <xdr:xfrm>
        <a:off x="3124200" y="86763225"/>
        <a:ext cx="3848100" cy="2143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561975</xdr:colOff>
      <xdr:row>540</xdr:row>
      <xdr:rowOff>9525</xdr:rowOff>
    </xdr:from>
    <xdr:to>
      <xdr:col>8</xdr:col>
      <xdr:colOff>600075</xdr:colOff>
      <xdr:row>554</xdr:row>
      <xdr:rowOff>38100</xdr:rowOff>
    </xdr:to>
    <xdr:graphicFrame>
      <xdr:nvGraphicFramePr>
        <xdr:cNvPr id="29" name="40 Gráfico"/>
        <xdr:cNvGraphicFramePr/>
      </xdr:nvGraphicFramePr>
      <xdr:xfrm>
        <a:off x="3124200" y="89744550"/>
        <a:ext cx="3848100" cy="2305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561975</xdr:colOff>
      <xdr:row>558</xdr:row>
      <xdr:rowOff>9525</xdr:rowOff>
    </xdr:from>
    <xdr:to>
      <xdr:col>8</xdr:col>
      <xdr:colOff>600075</xdr:colOff>
      <xdr:row>572</xdr:row>
      <xdr:rowOff>38100</xdr:rowOff>
    </xdr:to>
    <xdr:graphicFrame>
      <xdr:nvGraphicFramePr>
        <xdr:cNvPr id="30" name="40 Gráfico"/>
        <xdr:cNvGraphicFramePr/>
      </xdr:nvGraphicFramePr>
      <xdr:xfrm>
        <a:off x="3124200" y="92725875"/>
        <a:ext cx="3848100" cy="2305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561975</xdr:colOff>
      <xdr:row>576</xdr:row>
      <xdr:rowOff>9525</xdr:rowOff>
    </xdr:from>
    <xdr:to>
      <xdr:col>8</xdr:col>
      <xdr:colOff>600075</xdr:colOff>
      <xdr:row>590</xdr:row>
      <xdr:rowOff>38100</xdr:rowOff>
    </xdr:to>
    <xdr:graphicFrame>
      <xdr:nvGraphicFramePr>
        <xdr:cNvPr id="31" name="40 Gráfico"/>
        <xdr:cNvGraphicFramePr/>
      </xdr:nvGraphicFramePr>
      <xdr:xfrm>
        <a:off x="3124200" y="95707200"/>
        <a:ext cx="3848100" cy="23050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561975</xdr:colOff>
      <xdr:row>594</xdr:row>
      <xdr:rowOff>9525</xdr:rowOff>
    </xdr:from>
    <xdr:to>
      <xdr:col>8</xdr:col>
      <xdr:colOff>600075</xdr:colOff>
      <xdr:row>608</xdr:row>
      <xdr:rowOff>38100</xdr:rowOff>
    </xdr:to>
    <xdr:graphicFrame>
      <xdr:nvGraphicFramePr>
        <xdr:cNvPr id="32" name="40 Gráfico"/>
        <xdr:cNvGraphicFramePr/>
      </xdr:nvGraphicFramePr>
      <xdr:xfrm>
        <a:off x="3124200" y="98688525"/>
        <a:ext cx="3848100" cy="2305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561975</xdr:colOff>
      <xdr:row>612</xdr:row>
      <xdr:rowOff>9525</xdr:rowOff>
    </xdr:from>
    <xdr:to>
      <xdr:col>8</xdr:col>
      <xdr:colOff>600075</xdr:colOff>
      <xdr:row>626</xdr:row>
      <xdr:rowOff>38100</xdr:rowOff>
    </xdr:to>
    <xdr:graphicFrame>
      <xdr:nvGraphicFramePr>
        <xdr:cNvPr id="33" name="40 Gráfico"/>
        <xdr:cNvGraphicFramePr/>
      </xdr:nvGraphicFramePr>
      <xdr:xfrm>
        <a:off x="3124200" y="101669850"/>
        <a:ext cx="384810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561975</xdr:colOff>
      <xdr:row>630</xdr:row>
      <xdr:rowOff>9525</xdr:rowOff>
    </xdr:from>
    <xdr:to>
      <xdr:col>8</xdr:col>
      <xdr:colOff>600075</xdr:colOff>
      <xdr:row>644</xdr:row>
      <xdr:rowOff>38100</xdr:rowOff>
    </xdr:to>
    <xdr:graphicFrame>
      <xdr:nvGraphicFramePr>
        <xdr:cNvPr id="34" name="40 Gráfico"/>
        <xdr:cNvGraphicFramePr/>
      </xdr:nvGraphicFramePr>
      <xdr:xfrm>
        <a:off x="3124200" y="104651175"/>
        <a:ext cx="384810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561975</xdr:colOff>
      <xdr:row>75</xdr:row>
      <xdr:rowOff>9525</xdr:rowOff>
    </xdr:from>
    <xdr:to>
      <xdr:col>8</xdr:col>
      <xdr:colOff>600075</xdr:colOff>
      <xdr:row>87</xdr:row>
      <xdr:rowOff>38100</xdr:rowOff>
    </xdr:to>
    <xdr:graphicFrame>
      <xdr:nvGraphicFramePr>
        <xdr:cNvPr id="35" name="31 Gráfico"/>
        <xdr:cNvGraphicFramePr/>
      </xdr:nvGraphicFramePr>
      <xdr:xfrm>
        <a:off x="3124200" y="12573000"/>
        <a:ext cx="3848100" cy="1981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561975</xdr:colOff>
      <xdr:row>395</xdr:row>
      <xdr:rowOff>9525</xdr:rowOff>
    </xdr:from>
    <xdr:to>
      <xdr:col>8</xdr:col>
      <xdr:colOff>600075</xdr:colOff>
      <xdr:row>409</xdr:row>
      <xdr:rowOff>38100</xdr:rowOff>
    </xdr:to>
    <xdr:graphicFrame>
      <xdr:nvGraphicFramePr>
        <xdr:cNvPr id="36" name="40 Gráfico"/>
        <xdr:cNvGraphicFramePr/>
      </xdr:nvGraphicFramePr>
      <xdr:xfrm>
        <a:off x="3124200" y="65684400"/>
        <a:ext cx="384810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P5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9.00390625" style="4" customWidth="1"/>
    <col min="2" max="2" width="11.421875" style="5" customWidth="1"/>
    <col min="3" max="3" width="19.00390625" style="4" customWidth="1"/>
    <col min="4" max="4" width="22.421875" style="5" customWidth="1"/>
    <col min="5" max="16384" width="11.421875" style="5" customWidth="1"/>
  </cols>
  <sheetData>
    <row r="1" spans="1:3" ht="20.25">
      <c r="A1" s="2" t="s">
        <v>0</v>
      </c>
      <c r="C1" s="2"/>
    </row>
    <row r="2" spans="1:3" ht="12.75">
      <c r="A2" s="1" t="s">
        <v>1</v>
      </c>
      <c r="C2" s="1"/>
    </row>
    <row r="3" spans="1:3" ht="12.75">
      <c r="A3" s="1" t="s">
        <v>165</v>
      </c>
      <c r="C3" s="1"/>
    </row>
    <row r="4" spans="1:3" ht="12.75">
      <c r="A4" s="1"/>
      <c r="C4" s="1"/>
    </row>
    <row r="5" spans="1:42" ht="12.75">
      <c r="A5" s="3" t="s">
        <v>2</v>
      </c>
      <c r="B5" s="3" t="s">
        <v>6</v>
      </c>
      <c r="C5" s="3" t="s">
        <v>41</v>
      </c>
      <c r="D5" s="3" t="s">
        <v>3</v>
      </c>
      <c r="E5" s="3" t="s">
        <v>4</v>
      </c>
      <c r="F5" s="3" t="s">
        <v>5</v>
      </c>
      <c r="G5" s="3" t="s">
        <v>128</v>
      </c>
      <c r="H5" s="3" t="s">
        <v>7</v>
      </c>
      <c r="I5" s="3" t="s">
        <v>130</v>
      </c>
      <c r="J5" s="3" t="s">
        <v>8</v>
      </c>
      <c r="K5" s="3" t="s">
        <v>9</v>
      </c>
      <c r="L5" s="3" t="s">
        <v>42</v>
      </c>
      <c r="M5" s="3" t="s">
        <v>43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15</v>
      </c>
      <c r="T5" s="3" t="s">
        <v>16</v>
      </c>
      <c r="U5" s="3" t="s">
        <v>17</v>
      </c>
      <c r="V5" s="3" t="s">
        <v>18</v>
      </c>
      <c r="W5" s="3" t="s">
        <v>44</v>
      </c>
      <c r="X5" s="3" t="s">
        <v>45</v>
      </c>
      <c r="Y5" s="3" t="s">
        <v>46</v>
      </c>
      <c r="Z5" s="3" t="s">
        <v>47</v>
      </c>
      <c r="AA5" s="3" t="s">
        <v>129</v>
      </c>
      <c r="AB5" s="3" t="s">
        <v>48</v>
      </c>
      <c r="AC5" s="3" t="s">
        <v>49</v>
      </c>
      <c r="AD5" s="3" t="s">
        <v>50</v>
      </c>
      <c r="AE5" s="3" t="s">
        <v>51</v>
      </c>
      <c r="AF5" s="3" t="s">
        <v>52</v>
      </c>
      <c r="AG5" s="3" t="s">
        <v>53</v>
      </c>
      <c r="AH5" s="3" t="s">
        <v>54</v>
      </c>
      <c r="AI5" s="3" t="s">
        <v>55</v>
      </c>
      <c r="AJ5" s="3" t="s">
        <v>56</v>
      </c>
      <c r="AK5" s="3" t="s">
        <v>57</v>
      </c>
      <c r="AL5" s="3" t="s">
        <v>58</v>
      </c>
      <c r="AM5" s="3" t="s">
        <v>59</v>
      </c>
      <c r="AN5" s="3" t="s">
        <v>60</v>
      </c>
      <c r="AO5" s="3" t="s">
        <v>61</v>
      </c>
      <c r="AP5" s="3" t="s">
        <v>62</v>
      </c>
    </row>
  </sheetData>
  <sheetProtection/>
  <protectedRanges>
    <protectedRange sqref="A6:W65536" name="Rango1"/>
  </protectedRanges>
  <dataValidations count="1">
    <dataValidation operator="greaterThan" allowBlank="1" showInputMessage="1" showErrorMessage="1" sqref="C6:C65536 A6:A65536"/>
  </dataValidation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I638"/>
  <sheetViews>
    <sheetView zoomScalePageLayoutView="0" workbookViewId="0" topLeftCell="A127">
      <selection activeCell="A141" sqref="A141"/>
    </sheetView>
  </sheetViews>
  <sheetFormatPr defaultColWidth="11.421875" defaultRowHeight="12.75"/>
  <cols>
    <col min="1" max="1" width="15.57421875" style="0" customWidth="1"/>
    <col min="27" max="27" width="11.140625" style="0" customWidth="1"/>
  </cols>
  <sheetData>
    <row r="1" s="19" customFormat="1" ht="20.25">
      <c r="A1" s="18" t="s">
        <v>0</v>
      </c>
    </row>
    <row r="2" s="19" customFormat="1" ht="12.75">
      <c r="A2" s="20" t="s">
        <v>1</v>
      </c>
    </row>
    <row r="3" s="19" customFormat="1" ht="12.75">
      <c r="A3" s="20" t="s">
        <v>165</v>
      </c>
    </row>
    <row r="5" spans="1:9" ht="12.75">
      <c r="A5" s="16" t="s">
        <v>21</v>
      </c>
      <c r="B5" s="17"/>
      <c r="C5" s="16">
        <f>COUNTIF(IACE!A6:A65536,"&lt;&gt;")</f>
        <v>0</v>
      </c>
      <c r="D5" s="15"/>
      <c r="E5" s="15"/>
      <c r="F5" s="15"/>
      <c r="G5" s="15"/>
      <c r="H5" s="15"/>
      <c r="I5" s="15"/>
    </row>
    <row r="7" ht="16.5">
      <c r="A7" s="21" t="s">
        <v>83</v>
      </c>
    </row>
    <row r="8" ht="13.5" thickBot="1"/>
    <row r="9" spans="1:3" ht="12.75">
      <c r="A9" s="7"/>
      <c r="B9" s="8" t="s">
        <v>23</v>
      </c>
      <c r="C9" s="9" t="s">
        <v>24</v>
      </c>
    </row>
    <row r="10" spans="1:3" ht="12.75">
      <c r="A10" s="22" t="s">
        <v>66</v>
      </c>
      <c r="B10" s="6">
        <f>COUNTIF(IACE!$C$6:$C$65536,A10)</f>
        <v>0</v>
      </c>
      <c r="C10" s="13" t="e">
        <f>+B10/$C$5</f>
        <v>#DIV/0!</v>
      </c>
    </row>
    <row r="11" spans="1:3" ht="12.75">
      <c r="A11" s="22" t="s">
        <v>75</v>
      </c>
      <c r="B11" s="6">
        <f>COUNTIF(IACE!$C$6:$C$65536,A11)</f>
        <v>0</v>
      </c>
      <c r="C11" s="13" t="e">
        <f>+B11/$C$5</f>
        <v>#DIV/0!</v>
      </c>
    </row>
    <row r="12" spans="1:3" ht="12.75">
      <c r="A12" s="10" t="s">
        <v>63</v>
      </c>
      <c r="B12" s="6">
        <f>COUNTIF(IACE!$C$6:$C$65536,A12)</f>
        <v>0</v>
      </c>
      <c r="C12" s="13" t="e">
        <f>+B12/$C$5</f>
        <v>#DIV/0!</v>
      </c>
    </row>
    <row r="13" spans="1:3" ht="12.75">
      <c r="A13" s="22" t="s">
        <v>84</v>
      </c>
      <c r="B13" s="6">
        <f>COUNTIF(IACE!$C$6:$C$65536,A13)</f>
        <v>0</v>
      </c>
      <c r="C13" s="13" t="e">
        <f>+B13/$C$5</f>
        <v>#DIV/0!</v>
      </c>
    </row>
    <row r="14" spans="1:3" ht="13.5" thickBot="1">
      <c r="A14" s="11" t="s">
        <v>25</v>
      </c>
      <c r="B14" s="12">
        <f>SUM(B10:B13)</f>
        <v>0</v>
      </c>
      <c r="C14" s="14" t="e">
        <f>SUM(C10:C13)</f>
        <v>#DIV/0!</v>
      </c>
    </row>
    <row r="24" ht="16.5">
      <c r="A24" s="21" t="s">
        <v>158</v>
      </c>
    </row>
    <row r="25" ht="13.5" thickBot="1"/>
    <row r="26" spans="1:3" ht="12.75">
      <c r="A26" s="7"/>
      <c r="B26" s="8" t="s">
        <v>23</v>
      </c>
      <c r="C26" s="9" t="s">
        <v>24</v>
      </c>
    </row>
    <row r="27" spans="1:3" ht="12.75">
      <c r="A27" s="22" t="s">
        <v>76</v>
      </c>
      <c r="B27" s="6">
        <f>COUNTIF(IACE!$E$6:$E$65536,A27)</f>
        <v>0</v>
      </c>
      <c r="C27" s="13" t="e">
        <f>+B27/$C$5</f>
        <v>#DIV/0!</v>
      </c>
    </row>
    <row r="28" spans="1:3" ht="12.75">
      <c r="A28" s="22" t="s">
        <v>73</v>
      </c>
      <c r="B28" s="6">
        <f>COUNTIF(IACE!$E$6:$E$65536,A28)</f>
        <v>0</v>
      </c>
      <c r="C28" s="13" t="e">
        <f aca="true" t="shared" si="0" ref="C28:C34">+B28/$C$5</f>
        <v>#DIV/0!</v>
      </c>
    </row>
    <row r="29" spans="1:3" ht="12.75">
      <c r="A29" s="22" t="s">
        <v>67</v>
      </c>
      <c r="B29" s="6">
        <f>COUNTIF(IACE!$E$6:$E$65536,A29)</f>
        <v>0</v>
      </c>
      <c r="C29" s="13" t="e">
        <f t="shared" si="0"/>
        <v>#DIV/0!</v>
      </c>
    </row>
    <row r="30" spans="1:3" ht="12.75">
      <c r="A30" s="22" t="s">
        <v>85</v>
      </c>
      <c r="B30" s="6">
        <f>COUNTIF(IACE!$E$6:$E$65536,A30)</f>
        <v>0</v>
      </c>
      <c r="C30" s="13" t="e">
        <f t="shared" si="0"/>
        <v>#DIV/0!</v>
      </c>
    </row>
    <row r="31" spans="1:3" ht="12.75">
      <c r="A31" s="22" t="s">
        <v>86</v>
      </c>
      <c r="B31" s="6">
        <f>COUNTIF(IACE!$E$6:$E$65536,A31)</f>
        <v>0</v>
      </c>
      <c r="C31" s="13" t="e">
        <f t="shared" si="0"/>
        <v>#DIV/0!</v>
      </c>
    </row>
    <row r="32" spans="1:3" ht="12.75">
      <c r="A32" s="22" t="s">
        <v>87</v>
      </c>
      <c r="B32" s="6">
        <f>COUNTIF(IACE!$E$6:$E$65536,A32)</f>
        <v>0</v>
      </c>
      <c r="C32" s="13" t="e">
        <f t="shared" si="0"/>
        <v>#DIV/0!</v>
      </c>
    </row>
    <row r="33" spans="1:3" ht="12.75">
      <c r="A33" s="22" t="s">
        <v>141</v>
      </c>
      <c r="B33" s="6">
        <f>COUNTIF(IACE!$E$6:$E$65536,A33)</f>
        <v>0</v>
      </c>
      <c r="C33" s="13" t="e">
        <f>+B33/$C$5</f>
        <v>#DIV/0!</v>
      </c>
    </row>
    <row r="34" spans="1:3" ht="12.75">
      <c r="A34" s="22" t="s">
        <v>84</v>
      </c>
      <c r="B34" s="6">
        <f>COUNTIF(IACE!$E$6:$E$65536,A34)</f>
        <v>0</v>
      </c>
      <c r="C34" s="13" t="e">
        <f t="shared" si="0"/>
        <v>#DIV/0!</v>
      </c>
    </row>
    <row r="35" spans="1:3" ht="13.5" thickBot="1">
      <c r="A35" s="11" t="s">
        <v>25</v>
      </c>
      <c r="B35" s="12">
        <f>SUM(B27:B34)</f>
        <v>0</v>
      </c>
      <c r="C35" s="14" t="e">
        <f>SUM(C27:C34)</f>
        <v>#DIV/0!</v>
      </c>
    </row>
    <row r="42" ht="16.5">
      <c r="A42" s="21" t="s">
        <v>159</v>
      </c>
    </row>
    <row r="43" ht="13.5" thickBot="1"/>
    <row r="44" spans="1:3" ht="12.75">
      <c r="A44" s="7"/>
      <c r="B44" s="8" t="s">
        <v>23</v>
      </c>
      <c r="C44" s="9" t="s">
        <v>24</v>
      </c>
    </row>
    <row r="45" spans="1:3" ht="12.75">
      <c r="A45" s="22" t="s">
        <v>74</v>
      </c>
      <c r="B45" s="6">
        <f>COUNTIF(IACE!$F$6:$F$65536,A45)</f>
        <v>0</v>
      </c>
      <c r="C45" s="13" t="e">
        <f>+B45/$C$5</f>
        <v>#DIV/0!</v>
      </c>
    </row>
    <row r="46" spans="1:3" ht="12.75">
      <c r="A46" s="22" t="s">
        <v>77</v>
      </c>
      <c r="B46" s="6">
        <f>COUNTIF(IACE!$F$6:$F$65536,A46)</f>
        <v>0</v>
      </c>
      <c r="C46" s="13" t="e">
        <f>+B46/$C$5</f>
        <v>#DIV/0!</v>
      </c>
    </row>
    <row r="47" spans="1:3" ht="12.75">
      <c r="A47" s="22" t="s">
        <v>142</v>
      </c>
      <c r="B47" s="6">
        <f>COUNTIF(IACE!$F$6:$F$65536,A47)</f>
        <v>0</v>
      </c>
      <c r="C47" s="13" t="e">
        <f>+B47/$C$5</f>
        <v>#DIV/0!</v>
      </c>
    </row>
    <row r="48" spans="1:3" ht="12.75">
      <c r="A48" s="22" t="s">
        <v>84</v>
      </c>
      <c r="B48" s="6">
        <f>COUNTIF(IACE!$F$6:$F$65536,A48)</f>
        <v>0</v>
      </c>
      <c r="C48" s="13" t="e">
        <f>+B48/$C$5</f>
        <v>#DIV/0!</v>
      </c>
    </row>
    <row r="49" spans="1:3" ht="13.5" thickBot="1">
      <c r="A49" s="11" t="s">
        <v>25</v>
      </c>
      <c r="B49" s="12">
        <f>SUM(B45:B48)</f>
        <v>0</v>
      </c>
      <c r="C49" s="14" t="e">
        <f>SUM(C45:C48)</f>
        <v>#DIV/0!</v>
      </c>
    </row>
    <row r="57" ht="16.5">
      <c r="A57" s="21" t="s">
        <v>134</v>
      </c>
    </row>
    <row r="58" ht="13.5" thickBot="1"/>
    <row r="59" spans="1:3" ht="12.75">
      <c r="A59" s="7"/>
      <c r="B59" s="8" t="s">
        <v>23</v>
      </c>
      <c r="C59" s="9" t="s">
        <v>24</v>
      </c>
    </row>
    <row r="60" spans="1:3" ht="12.75">
      <c r="A60" s="22" t="s">
        <v>68</v>
      </c>
      <c r="B60" s="6">
        <f>COUNTIF(IACE!$G$6:$G$65536,A60)</f>
        <v>0</v>
      </c>
      <c r="C60" s="13" t="e">
        <f>+B60/$C$5</f>
        <v>#DIV/0!</v>
      </c>
    </row>
    <row r="61" spans="1:3" ht="12.75">
      <c r="A61" s="22" t="s">
        <v>78</v>
      </c>
      <c r="B61" s="6">
        <f>COUNTIF(IACE!$G$6:$G$65536,A61)</f>
        <v>0</v>
      </c>
      <c r="C61" s="13" t="e">
        <f aca="true" t="shared" si="1" ref="C61:C67">+B61/$C$5</f>
        <v>#DIV/0!</v>
      </c>
    </row>
    <row r="62" spans="1:3" ht="12.75">
      <c r="A62" s="22" t="s">
        <v>81</v>
      </c>
      <c r="B62" s="6">
        <f>COUNTIF(IACE!$G$6:$G$65536,A62)</f>
        <v>0</v>
      </c>
      <c r="C62" s="13" t="e">
        <f t="shared" si="1"/>
        <v>#DIV/0!</v>
      </c>
    </row>
    <row r="63" spans="1:3" ht="12.75">
      <c r="A63" s="22" t="s">
        <v>88</v>
      </c>
      <c r="B63" s="6">
        <f>COUNTIF(IACE!$G$6:$G$65536,A63)</f>
        <v>0</v>
      </c>
      <c r="C63" s="13" t="e">
        <f t="shared" si="1"/>
        <v>#DIV/0!</v>
      </c>
    </row>
    <row r="64" spans="1:3" ht="12.75">
      <c r="A64" s="22" t="s">
        <v>89</v>
      </c>
      <c r="B64" s="6">
        <f>COUNTIF(IACE!$G$6:$G$65536,A64)</f>
        <v>0</v>
      </c>
      <c r="C64" s="13" t="e">
        <f t="shared" si="1"/>
        <v>#DIV/0!</v>
      </c>
    </row>
    <row r="65" spans="1:3" ht="12.75">
      <c r="A65" s="22" t="s">
        <v>90</v>
      </c>
      <c r="B65" s="6">
        <f>COUNTIF(IACE!$G$6:$G$65536,A65)</f>
        <v>0</v>
      </c>
      <c r="C65" s="13" t="e">
        <f t="shared" si="1"/>
        <v>#DIV/0!</v>
      </c>
    </row>
    <row r="66" spans="1:3" ht="12.75">
      <c r="A66" s="22" t="s">
        <v>64</v>
      </c>
      <c r="B66" s="6">
        <f>COUNTIF(IACE!$G$6:$G$65536,A66)</f>
        <v>0</v>
      </c>
      <c r="C66" s="13" t="e">
        <f t="shared" si="1"/>
        <v>#DIV/0!</v>
      </c>
    </row>
    <row r="67" spans="1:3" ht="12.75">
      <c r="A67" s="22" t="s">
        <v>84</v>
      </c>
      <c r="B67" s="6">
        <f>COUNTIF(IACE!$G$6:$G$65536,A67)</f>
        <v>0</v>
      </c>
      <c r="C67" s="13" t="e">
        <f t="shared" si="1"/>
        <v>#DIV/0!</v>
      </c>
    </row>
    <row r="68" spans="1:3" ht="13.5" thickBot="1">
      <c r="A68" s="11" t="s">
        <v>25</v>
      </c>
      <c r="B68" s="12">
        <f>SUM(B60:B67)</f>
        <v>0</v>
      </c>
      <c r="C68" s="14" t="e">
        <f>SUM(C60:C67)</f>
        <v>#DIV/0!</v>
      </c>
    </row>
    <row r="74" ht="16.5">
      <c r="A74" s="21" t="s">
        <v>138</v>
      </c>
    </row>
    <row r="75" ht="13.5" thickBot="1"/>
    <row r="76" spans="1:3" ht="12.75">
      <c r="A76" s="7"/>
      <c r="B76" s="8" t="s">
        <v>23</v>
      </c>
      <c r="C76" s="9" t="s">
        <v>24</v>
      </c>
    </row>
    <row r="77" spans="1:3" ht="12.75">
      <c r="A77" s="22" t="s">
        <v>131</v>
      </c>
      <c r="B77" s="6">
        <f>COUNTIF(IACE!$H$6:$H$65536,A77)</f>
        <v>0</v>
      </c>
      <c r="C77" s="13" t="e">
        <f aca="true" t="shared" si="2" ref="C77:C82">+B77/$C$5</f>
        <v>#DIV/0!</v>
      </c>
    </row>
    <row r="78" spans="1:3" ht="12.75">
      <c r="A78" s="22" t="s">
        <v>132</v>
      </c>
      <c r="B78" s="6">
        <f>COUNTIF(IACE!$H$6:$H$65536,A78)</f>
        <v>0</v>
      </c>
      <c r="C78" s="13" t="e">
        <f t="shared" si="2"/>
        <v>#DIV/0!</v>
      </c>
    </row>
    <row r="79" spans="1:3" ht="12.75">
      <c r="A79" s="22" t="s">
        <v>135</v>
      </c>
      <c r="B79" s="6">
        <f>COUNTIF(IACE!$H$6:$H$65536,A79)</f>
        <v>0</v>
      </c>
      <c r="C79" s="13" t="e">
        <f t="shared" si="2"/>
        <v>#DIV/0!</v>
      </c>
    </row>
    <row r="80" spans="1:3" ht="12.75">
      <c r="A80" s="22" t="s">
        <v>136</v>
      </c>
      <c r="B80" s="6">
        <f>COUNTIF(IACE!$H$6:$H$65536,A80)</f>
        <v>0</v>
      </c>
      <c r="C80" s="13" t="e">
        <f t="shared" si="2"/>
        <v>#DIV/0!</v>
      </c>
    </row>
    <row r="81" spans="1:3" ht="12.75">
      <c r="A81" s="22" t="s">
        <v>137</v>
      </c>
      <c r="B81" s="6">
        <f>COUNTIF(IACE!$H$6:$H$65536,A81)</f>
        <v>0</v>
      </c>
      <c r="C81" s="13" t="e">
        <f t="shared" si="2"/>
        <v>#DIV/0!</v>
      </c>
    </row>
    <row r="82" spans="1:3" ht="12.75">
      <c r="A82" s="22" t="s">
        <v>84</v>
      </c>
      <c r="B82" s="6">
        <f>COUNTIF(IACE!$H$6:$H$65536,A82)</f>
        <v>0</v>
      </c>
      <c r="C82" s="13" t="e">
        <f t="shared" si="2"/>
        <v>#DIV/0!</v>
      </c>
    </row>
    <row r="83" spans="1:3" ht="13.5" thickBot="1">
      <c r="A83" s="11" t="s">
        <v>25</v>
      </c>
      <c r="B83" s="12">
        <f>SUM(B77:B82)</f>
        <v>0</v>
      </c>
      <c r="C83" s="14" t="e">
        <f>SUM(C77:C82)</f>
        <v>#DIV/0!</v>
      </c>
    </row>
    <row r="90" ht="16.5">
      <c r="A90" s="21" t="s">
        <v>91</v>
      </c>
    </row>
    <row r="91" ht="13.5" thickBot="1"/>
    <row r="92" spans="1:3" ht="12.75">
      <c r="A92" s="7"/>
      <c r="B92" s="8" t="s">
        <v>23</v>
      </c>
      <c r="C92" s="9" t="s">
        <v>24</v>
      </c>
    </row>
    <row r="93" spans="1:3" ht="12.75">
      <c r="A93" s="22" t="s">
        <v>69</v>
      </c>
      <c r="B93" s="6">
        <f>COUNTIF(IACE!$J$6:$J$65536,A93)</f>
        <v>0</v>
      </c>
      <c r="C93" s="13" t="e">
        <f>+B93/$C$5</f>
        <v>#DIV/0!</v>
      </c>
    </row>
    <row r="94" spans="1:3" ht="12.75">
      <c r="A94" s="22" t="s">
        <v>65</v>
      </c>
      <c r="B94" s="6">
        <f>COUNTIF(IACE!$J$6:$J$65536,A94)</f>
        <v>0</v>
      </c>
      <c r="C94" s="13" t="e">
        <f>+B94/$C$5</f>
        <v>#DIV/0!</v>
      </c>
    </row>
    <row r="95" spans="1:3" ht="12.75">
      <c r="A95" s="22" t="s">
        <v>84</v>
      </c>
      <c r="B95" s="6">
        <f>COUNTIF(IACE!$J$6:$J$65536,A95)</f>
        <v>0</v>
      </c>
      <c r="C95" s="13" t="e">
        <f>+B95/$C$5</f>
        <v>#DIV/0!</v>
      </c>
    </row>
    <row r="96" spans="1:3" ht="13.5" thickBot="1">
      <c r="A96" s="11" t="s">
        <v>25</v>
      </c>
      <c r="B96" s="12">
        <f>SUM(B93:B95)</f>
        <v>0</v>
      </c>
      <c r="C96" s="14" t="e">
        <f>SUM(C93:C95)</f>
        <v>#DIV/0!</v>
      </c>
    </row>
    <row r="106" ht="16.5">
      <c r="A106" s="21" t="s">
        <v>92</v>
      </c>
    </row>
    <row r="107" ht="13.5" thickBot="1"/>
    <row r="108" spans="1:3" ht="12.75">
      <c r="A108" s="7"/>
      <c r="B108" s="8" t="s">
        <v>23</v>
      </c>
      <c r="C108" s="9" t="s">
        <v>24</v>
      </c>
    </row>
    <row r="109" spans="1:3" ht="12.75">
      <c r="A109" s="23" t="s">
        <v>20</v>
      </c>
      <c r="B109" s="6">
        <f>COUNTIF(IACE!$K$6:$K$65536,A109)</f>
        <v>0</v>
      </c>
      <c r="C109" s="24" t="e">
        <f>+B109/$C$5</f>
        <v>#DIV/0!</v>
      </c>
    </row>
    <row r="110" spans="1:3" ht="12.75">
      <c r="A110" s="23" t="s">
        <v>22</v>
      </c>
      <c r="B110" s="6">
        <f>COUNTIF(IACE!$K$6:$K$65536,A110)</f>
        <v>0</v>
      </c>
      <c r="C110" s="24" t="e">
        <f>+B110/$C$5</f>
        <v>#DIV/0!</v>
      </c>
    </row>
    <row r="111" spans="1:3" ht="12.75">
      <c r="A111" s="23" t="s">
        <v>114</v>
      </c>
      <c r="B111" s="6">
        <f>COUNTIF(IACE!$K$6:$K$65536,A111)</f>
        <v>0</v>
      </c>
      <c r="C111" s="24" t="e">
        <f>+B111/$C$5</f>
        <v>#DIV/0!</v>
      </c>
    </row>
    <row r="112" spans="1:3" ht="12.75">
      <c r="A112" s="25" t="s">
        <v>19</v>
      </c>
      <c r="B112" s="6">
        <f>COUNTIF(IACE!$K$6:$K$65536,A112)</f>
        <v>0</v>
      </c>
      <c r="C112" s="24" t="e">
        <f>+B112/$C$5</f>
        <v>#DIV/0!</v>
      </c>
    </row>
    <row r="113" spans="1:3" ht="12.75">
      <c r="A113" s="25" t="s">
        <v>84</v>
      </c>
      <c r="B113" s="6">
        <f>COUNTIF(IACE!$K$6:$K$65536,A113)</f>
        <v>0</v>
      </c>
      <c r="C113" s="24" t="e">
        <f>+B113/$C$5</f>
        <v>#DIV/0!</v>
      </c>
    </row>
    <row r="114" spans="1:3" ht="13.5" thickBot="1">
      <c r="A114" s="11" t="s">
        <v>25</v>
      </c>
      <c r="B114" s="12">
        <f>SUM(B109:B113)</f>
        <v>0</v>
      </c>
      <c r="C114" s="14" t="e">
        <f>SUM(C109:C113)</f>
        <v>#DIV/0!</v>
      </c>
    </row>
    <row r="123" ht="16.5">
      <c r="A123" s="21" t="s">
        <v>121</v>
      </c>
    </row>
    <row r="124" ht="13.5" thickBot="1"/>
    <row r="125" spans="1:3" ht="12.75">
      <c r="A125" s="7"/>
      <c r="B125" s="8" t="s">
        <v>23</v>
      </c>
      <c r="C125" s="9" t="s">
        <v>24</v>
      </c>
    </row>
    <row r="126" spans="1:3" ht="12.75">
      <c r="A126" s="26" t="s">
        <v>26</v>
      </c>
      <c r="B126" s="6">
        <f>COUNTIF(IACE!$L$6:$L$65536,A126)</f>
        <v>0</v>
      </c>
      <c r="C126" s="24" t="e">
        <f aca="true" t="shared" si="3" ref="C126:C131">+B126/$C$5</f>
        <v>#DIV/0!</v>
      </c>
    </row>
    <row r="127" spans="1:3" ht="12.75">
      <c r="A127" s="26" t="s">
        <v>27</v>
      </c>
      <c r="B127" s="6">
        <f>COUNTIF(IACE!$L$6:$L$65536,A127)</f>
        <v>0</v>
      </c>
      <c r="C127" s="24" t="e">
        <f t="shared" si="3"/>
        <v>#DIV/0!</v>
      </c>
    </row>
    <row r="128" spans="1:3" ht="12.75">
      <c r="A128" s="26" t="s">
        <v>143</v>
      </c>
      <c r="B128" s="6">
        <f>COUNTIF(IACE!$L$6:$L$65536,A128)</f>
        <v>0</v>
      </c>
      <c r="C128" s="24" t="e">
        <f t="shared" si="3"/>
        <v>#DIV/0!</v>
      </c>
    </row>
    <row r="129" spans="1:3" ht="12.75">
      <c r="A129" s="26" t="s">
        <v>144</v>
      </c>
      <c r="B129" s="6">
        <f>COUNTIF(IACE!$L$6:$L$65536,A129)</f>
        <v>0</v>
      </c>
      <c r="C129" s="24" t="e">
        <f t="shared" si="3"/>
        <v>#DIV/0!</v>
      </c>
    </row>
    <row r="130" spans="1:3" ht="12.75">
      <c r="A130" s="25" t="s">
        <v>19</v>
      </c>
      <c r="B130" s="6">
        <f>COUNTIF(IACE!$L$6:$L$65536,A130)</f>
        <v>0</v>
      </c>
      <c r="C130" s="24" t="e">
        <f t="shared" si="3"/>
        <v>#DIV/0!</v>
      </c>
    </row>
    <row r="131" spans="1:3" ht="12.75">
      <c r="A131" s="25" t="s">
        <v>84</v>
      </c>
      <c r="B131" s="6">
        <f>COUNTIF(IACE!$L$6:$L$65536,A131)</f>
        <v>0</v>
      </c>
      <c r="C131" s="24" t="e">
        <f t="shared" si="3"/>
        <v>#DIV/0!</v>
      </c>
    </row>
    <row r="132" spans="1:3" ht="13.5" thickBot="1">
      <c r="A132" s="11" t="s">
        <v>25</v>
      </c>
      <c r="B132" s="12">
        <f>SUM(B126:B131)</f>
        <v>0</v>
      </c>
      <c r="C132" s="14" t="e">
        <f>SUM(C126:C131)</f>
        <v>#DIV/0!</v>
      </c>
    </row>
    <row r="141" ht="16.5">
      <c r="A141" s="21" t="s">
        <v>93</v>
      </c>
    </row>
    <row r="142" ht="16.5">
      <c r="A142" s="29" t="s">
        <v>94</v>
      </c>
    </row>
    <row r="143" ht="13.5" thickBot="1"/>
    <row r="144" spans="1:3" ht="12.75">
      <c r="A144" s="7"/>
      <c r="B144" s="8" t="s">
        <v>23</v>
      </c>
      <c r="C144" s="9" t="s">
        <v>24</v>
      </c>
    </row>
    <row r="145" spans="1:3" ht="12.75">
      <c r="A145" s="26" t="s">
        <v>70</v>
      </c>
      <c r="B145" s="6">
        <f>COUNTIF(IACE!$M$6:$M$65536,A145)</f>
        <v>0</v>
      </c>
      <c r="C145" s="24" t="e">
        <f>+B145/$C$5</f>
        <v>#DIV/0!</v>
      </c>
    </row>
    <row r="146" spans="1:3" ht="12.75">
      <c r="A146" s="26" t="s">
        <v>79</v>
      </c>
      <c r="B146" s="6">
        <f>COUNTIF(IACE!$M$6:$M$65536,A146)</f>
        <v>0</v>
      </c>
      <c r="C146" s="24" t="e">
        <f>+B146/$C$5</f>
        <v>#DIV/0!</v>
      </c>
    </row>
    <row r="147" spans="1:3" ht="12.75">
      <c r="A147" s="26" t="s">
        <v>82</v>
      </c>
      <c r="B147" s="6">
        <f>COUNTIF(IACE!$M$6:$M$65536,A147)</f>
        <v>0</v>
      </c>
      <c r="C147" s="24" t="e">
        <f>+B147/$C$5</f>
        <v>#DIV/0!</v>
      </c>
    </row>
    <row r="148" spans="1:3" ht="12.75">
      <c r="A148" s="25" t="s">
        <v>19</v>
      </c>
      <c r="B148" s="6">
        <f>COUNTIF(IACE!$M$6:$M$65536,A148)</f>
        <v>0</v>
      </c>
      <c r="C148" s="24" t="e">
        <f>+B148/$C$5</f>
        <v>#DIV/0!</v>
      </c>
    </row>
    <row r="149" spans="1:3" ht="12.75">
      <c r="A149" s="25" t="s">
        <v>84</v>
      </c>
      <c r="B149" s="6">
        <f>COUNTIF(IACE!$M$6:$M$65536,A149)</f>
        <v>0</v>
      </c>
      <c r="C149" s="24" t="e">
        <f>+B149/$C$5</f>
        <v>#DIV/0!</v>
      </c>
    </row>
    <row r="150" spans="1:3" ht="13.5" thickBot="1">
      <c r="A150" s="11" t="s">
        <v>25</v>
      </c>
      <c r="B150" s="12">
        <f>SUM(B145:B149)</f>
        <v>0</v>
      </c>
      <c r="C150" s="14" t="e">
        <f>SUM(C145:C149)</f>
        <v>#DIV/0!</v>
      </c>
    </row>
    <row r="159" ht="16.5">
      <c r="A159" s="21" t="s">
        <v>120</v>
      </c>
    </row>
    <row r="160" ht="13.5" thickBot="1"/>
    <row r="161" spans="1:3" ht="12.75">
      <c r="A161" s="7"/>
      <c r="B161" s="8" t="s">
        <v>23</v>
      </c>
      <c r="C161" s="9" t="s">
        <v>24</v>
      </c>
    </row>
    <row r="162" spans="1:3" ht="12.75">
      <c r="A162" s="22" t="s">
        <v>69</v>
      </c>
      <c r="B162" s="6">
        <f>COUNTIF(IACE!$N$6:$N$65536,A162)</f>
        <v>0</v>
      </c>
      <c r="C162" s="13" t="e">
        <f>+B162/$C$5</f>
        <v>#DIV/0!</v>
      </c>
    </row>
    <row r="163" spans="1:3" ht="12.75">
      <c r="A163" s="22" t="s">
        <v>65</v>
      </c>
      <c r="B163" s="6">
        <f>COUNTIF(IACE!$N$6:$N$65536,A163)</f>
        <v>0</v>
      </c>
      <c r="C163" s="13" t="e">
        <f>+B163/$C$5</f>
        <v>#DIV/0!</v>
      </c>
    </row>
    <row r="164" spans="1:3" ht="12.75">
      <c r="A164" s="22" t="s">
        <v>84</v>
      </c>
      <c r="B164" s="6">
        <f>COUNTIF(IACE!$N$6:$N$65536,A164)</f>
        <v>0</v>
      </c>
      <c r="C164" s="13" t="e">
        <f>+B164/$C$5</f>
        <v>#DIV/0!</v>
      </c>
    </row>
    <row r="165" spans="1:3" ht="13.5" thickBot="1">
      <c r="A165" s="11" t="s">
        <v>25</v>
      </c>
      <c r="B165" s="12">
        <f>SUM(B162:B164)</f>
        <v>0</v>
      </c>
      <c r="C165" s="14" t="e">
        <f>SUM(C162:C164)</f>
        <v>#DIV/0!</v>
      </c>
    </row>
    <row r="176" ht="16.5">
      <c r="A176" s="21" t="s">
        <v>122</v>
      </c>
    </row>
    <row r="177" ht="13.5" thickBot="1"/>
    <row r="178" spans="1:3" ht="12.75">
      <c r="A178" s="7"/>
      <c r="B178" s="8" t="s">
        <v>23</v>
      </c>
      <c r="C178" s="9" t="s">
        <v>24</v>
      </c>
    </row>
    <row r="179" spans="1:3" ht="12.75">
      <c r="A179" s="26" t="s">
        <v>28</v>
      </c>
      <c r="B179" s="6">
        <f>COUNTIF(IACE!$O$6:$O$65536,A179)</f>
        <v>0</v>
      </c>
      <c r="C179" s="24" t="e">
        <f aca="true" t="shared" si="4" ref="C179:C184">+B179/$C$5</f>
        <v>#DIV/0!</v>
      </c>
    </row>
    <row r="180" spans="1:3" ht="12.75">
      <c r="A180" s="26" t="s">
        <v>29</v>
      </c>
      <c r="B180" s="6">
        <f>COUNTIF(IACE!$O$6:$O$65536,A180)</f>
        <v>0</v>
      </c>
      <c r="C180" s="24" t="e">
        <f t="shared" si="4"/>
        <v>#DIV/0!</v>
      </c>
    </row>
    <row r="181" spans="1:3" ht="12.75">
      <c r="A181" s="26" t="s">
        <v>145</v>
      </c>
      <c r="B181" s="6">
        <f>COUNTIF(IACE!$O$6:$O$65536,A181)</f>
        <v>0</v>
      </c>
      <c r="C181" s="24" t="e">
        <f t="shared" si="4"/>
        <v>#DIV/0!</v>
      </c>
    </row>
    <row r="182" spans="1:3" ht="12.75">
      <c r="A182" s="26" t="s">
        <v>146</v>
      </c>
      <c r="B182" s="6">
        <f>COUNTIF(IACE!$O$6:$O$65536,A182)</f>
        <v>0</v>
      </c>
      <c r="C182" s="24" t="e">
        <f t="shared" si="4"/>
        <v>#DIV/0!</v>
      </c>
    </row>
    <row r="183" spans="1:3" ht="12.75">
      <c r="A183" s="25" t="s">
        <v>19</v>
      </c>
      <c r="B183" s="6">
        <f>COUNTIF(IACE!$O$6:$O$65536,A183)</f>
        <v>0</v>
      </c>
      <c r="C183" s="24" t="e">
        <f t="shared" si="4"/>
        <v>#DIV/0!</v>
      </c>
    </row>
    <row r="184" spans="1:3" ht="12.75">
      <c r="A184" s="25" t="s">
        <v>84</v>
      </c>
      <c r="B184" s="6">
        <f>COUNTIF(IACE!$O$6:$O$65536,A184)</f>
        <v>0</v>
      </c>
      <c r="C184" s="24" t="e">
        <f t="shared" si="4"/>
        <v>#DIV/0!</v>
      </c>
    </row>
    <row r="185" spans="1:3" ht="13.5" thickBot="1">
      <c r="A185" s="11" t="s">
        <v>25</v>
      </c>
      <c r="B185" s="12">
        <f>SUM(B179:B184)</f>
        <v>0</v>
      </c>
      <c r="C185" s="14" t="e">
        <f>SUM(C179:C184)</f>
        <v>#DIV/0!</v>
      </c>
    </row>
    <row r="194" ht="16.5">
      <c r="A194" s="21" t="s">
        <v>116</v>
      </c>
    </row>
    <row r="195" ht="13.5" thickBot="1"/>
    <row r="196" spans="1:3" ht="12.75">
      <c r="A196" s="7"/>
      <c r="B196" s="8" t="s">
        <v>23</v>
      </c>
      <c r="C196" s="9" t="s">
        <v>24</v>
      </c>
    </row>
    <row r="197" spans="1:3" ht="12.75">
      <c r="A197" s="26" t="s">
        <v>30</v>
      </c>
      <c r="B197" s="6">
        <f>COUNTIF(IACE!$P$6:$P$65536,A197)</f>
        <v>0</v>
      </c>
      <c r="C197" s="24" t="e">
        <f aca="true" t="shared" si="5" ref="C197:C202">+B197/$C$5</f>
        <v>#DIV/0!</v>
      </c>
    </row>
    <row r="198" spans="1:3" ht="12.75">
      <c r="A198" s="26" t="s">
        <v>31</v>
      </c>
      <c r="B198" s="6">
        <f>COUNTIF(IACE!$P$6:$P$65536,A198)</f>
        <v>0</v>
      </c>
      <c r="C198" s="24" t="e">
        <f t="shared" si="5"/>
        <v>#DIV/0!</v>
      </c>
    </row>
    <row r="199" spans="1:3" ht="12.75">
      <c r="A199" s="26" t="s">
        <v>145</v>
      </c>
      <c r="B199" s="6">
        <f>COUNTIF(IACE!$P$6:$P$65536,A199)</f>
        <v>0</v>
      </c>
      <c r="C199" s="24" t="e">
        <f t="shared" si="5"/>
        <v>#DIV/0!</v>
      </c>
    </row>
    <row r="200" spans="1:3" ht="12.75">
      <c r="A200" s="26" t="s">
        <v>147</v>
      </c>
      <c r="B200" s="6">
        <f>COUNTIF(IACE!$P$6:$P$65536,A200)</f>
        <v>0</v>
      </c>
      <c r="C200" s="24" t="e">
        <f t="shared" si="5"/>
        <v>#DIV/0!</v>
      </c>
    </row>
    <row r="201" spans="1:3" ht="12.75">
      <c r="A201" s="25" t="s">
        <v>19</v>
      </c>
      <c r="B201" s="6">
        <f>COUNTIF(IACE!$P$6:$P$65536,A201)</f>
        <v>0</v>
      </c>
      <c r="C201" s="24" t="e">
        <f t="shared" si="5"/>
        <v>#DIV/0!</v>
      </c>
    </row>
    <row r="202" spans="1:3" ht="12.75">
      <c r="A202" s="25" t="s">
        <v>84</v>
      </c>
      <c r="B202" s="6">
        <f>COUNTIF(IACE!$P$6:$P$65536,A202)</f>
        <v>0</v>
      </c>
      <c r="C202" s="24" t="e">
        <f t="shared" si="5"/>
        <v>#DIV/0!</v>
      </c>
    </row>
    <row r="203" spans="1:3" ht="13.5" thickBot="1">
      <c r="A203" s="11" t="s">
        <v>25</v>
      </c>
      <c r="B203" s="12">
        <f>SUM(B197:B202)</f>
        <v>0</v>
      </c>
      <c r="C203" s="14" t="e">
        <f>SUM(C197:C202)</f>
        <v>#DIV/0!</v>
      </c>
    </row>
    <row r="212" ht="16.5">
      <c r="A212" s="21" t="s">
        <v>115</v>
      </c>
    </row>
    <row r="213" ht="12.75">
      <c r="A213" t="s">
        <v>95</v>
      </c>
    </row>
    <row r="214" ht="13.5" thickBot="1"/>
    <row r="215" spans="1:3" ht="12.75">
      <c r="A215" s="7"/>
      <c r="B215" s="8" t="s">
        <v>23</v>
      </c>
      <c r="C215" s="9" t="s">
        <v>24</v>
      </c>
    </row>
    <row r="216" spans="1:3" ht="12.75">
      <c r="A216" s="26" t="s">
        <v>70</v>
      </c>
      <c r="B216" s="6">
        <f>COUNTIF(IACE!$Q$6:$Q$65536,A216)</f>
        <v>0</v>
      </c>
      <c r="C216" s="24" t="e">
        <f>+B216/$C$5</f>
        <v>#DIV/0!</v>
      </c>
    </row>
    <row r="217" spans="1:3" ht="12.75">
      <c r="A217" s="26" t="s">
        <v>79</v>
      </c>
      <c r="B217" s="6">
        <f>COUNTIF(IACE!$Q$6:$Q$65536,A217)</f>
        <v>0</v>
      </c>
      <c r="C217" s="24" t="e">
        <f>+B217/$C$5</f>
        <v>#DIV/0!</v>
      </c>
    </row>
    <row r="218" spans="1:3" ht="12.75">
      <c r="A218" s="26" t="s">
        <v>82</v>
      </c>
      <c r="B218" s="6">
        <f>COUNTIF(IACE!$Q$6:$Q$65536,A218)</f>
        <v>0</v>
      </c>
      <c r="C218" s="24" t="e">
        <f>+B218/$C$5</f>
        <v>#DIV/0!</v>
      </c>
    </row>
    <row r="219" spans="1:3" ht="12.75">
      <c r="A219" s="25" t="s">
        <v>19</v>
      </c>
      <c r="B219" s="6">
        <f>COUNTIF(IACE!$Q$6:$Q$65536,A219)</f>
        <v>0</v>
      </c>
      <c r="C219" s="24" t="e">
        <f>+B219/$C$5</f>
        <v>#DIV/0!</v>
      </c>
    </row>
    <row r="220" spans="1:3" ht="12.75">
      <c r="A220" s="25" t="s">
        <v>84</v>
      </c>
      <c r="B220" s="6">
        <f>COUNTIF(IACE!$Q$6:$Q$65536,A220)</f>
        <v>0</v>
      </c>
      <c r="C220" s="24" t="e">
        <f>+B220/$C$5</f>
        <v>#DIV/0!</v>
      </c>
    </row>
    <row r="221" spans="1:3" ht="13.5" thickBot="1">
      <c r="A221" s="11" t="s">
        <v>25</v>
      </c>
      <c r="B221" s="12">
        <f>SUM(B216:B220)</f>
        <v>0</v>
      </c>
      <c r="C221" s="14" t="e">
        <f>SUM(C216:C220)</f>
        <v>#DIV/0!</v>
      </c>
    </row>
    <row r="230" ht="16.5">
      <c r="A230" s="21" t="s">
        <v>123</v>
      </c>
    </row>
    <row r="231" ht="12.75">
      <c r="A231" t="s">
        <v>96</v>
      </c>
    </row>
    <row r="232" ht="13.5" thickBot="1"/>
    <row r="233" spans="1:3" ht="12.75">
      <c r="A233" s="7"/>
      <c r="B233" s="8" t="s">
        <v>23</v>
      </c>
      <c r="C233" s="9" t="s">
        <v>24</v>
      </c>
    </row>
    <row r="234" spans="1:3" ht="12.75">
      <c r="A234" s="23" t="s">
        <v>32</v>
      </c>
      <c r="B234" s="6">
        <f>COUNTIF(IACE!$R$6:$R$65536,A234)</f>
        <v>0</v>
      </c>
      <c r="C234" s="24" t="e">
        <f>+B234/$C$5</f>
        <v>#DIV/0!</v>
      </c>
    </row>
    <row r="235" spans="1:3" ht="12.75">
      <c r="A235" s="23" t="s">
        <v>33</v>
      </c>
      <c r="B235" s="6">
        <f>COUNTIF(IACE!$R$6:$R$65536,A235)</f>
        <v>0</v>
      </c>
      <c r="C235" s="24" t="e">
        <f>+B235/$C$5</f>
        <v>#DIV/0!</v>
      </c>
    </row>
    <row r="236" spans="1:3" ht="12.75">
      <c r="A236" s="23" t="s">
        <v>34</v>
      </c>
      <c r="B236" s="6">
        <f>COUNTIF(IACE!$R$6:$R$65536,A236)</f>
        <v>0</v>
      </c>
      <c r="C236" s="24" t="e">
        <f>+B236/$C$5</f>
        <v>#DIV/0!</v>
      </c>
    </row>
    <row r="237" spans="1:3" ht="12.75">
      <c r="A237" s="23" t="s">
        <v>19</v>
      </c>
      <c r="B237" s="6">
        <f>COUNTIF(IACE!$R$6:$R$65536,A237)</f>
        <v>0</v>
      </c>
      <c r="C237" s="24" t="e">
        <f>+B237/$C$5</f>
        <v>#DIV/0!</v>
      </c>
    </row>
    <row r="238" spans="1:3" ht="12.75">
      <c r="A238" s="23" t="s">
        <v>84</v>
      </c>
      <c r="B238" s="6">
        <f>COUNTIF(IACE!$R$6:$R$65536,A238)</f>
        <v>0</v>
      </c>
      <c r="C238" s="24" t="e">
        <f>+B238/$C$5</f>
        <v>#DIV/0!</v>
      </c>
    </row>
    <row r="239" spans="1:3" ht="13.5" thickBot="1">
      <c r="A239" s="11" t="s">
        <v>25</v>
      </c>
      <c r="B239" s="12">
        <f>SUM(B234:B238)</f>
        <v>0</v>
      </c>
      <c r="C239" s="14" t="e">
        <f>SUM(C234:C238)</f>
        <v>#DIV/0!</v>
      </c>
    </row>
    <row r="248" ht="16.5">
      <c r="A248" s="21" t="s">
        <v>124</v>
      </c>
    </row>
    <row r="249" ht="12.75">
      <c r="A249" t="s">
        <v>98</v>
      </c>
    </row>
    <row r="250" ht="13.5" thickBot="1"/>
    <row r="251" spans="1:3" ht="12.75">
      <c r="A251" s="7"/>
      <c r="B251" s="8" t="s">
        <v>23</v>
      </c>
      <c r="C251" s="9" t="s">
        <v>24</v>
      </c>
    </row>
    <row r="252" spans="1:3" ht="12.75">
      <c r="A252" s="23" t="s">
        <v>32</v>
      </c>
      <c r="B252" s="6">
        <f>COUNTIF(IACE!$S$6:$S$65536,A252)</f>
        <v>0</v>
      </c>
      <c r="C252" s="24" t="e">
        <f>+B252/$C$5</f>
        <v>#DIV/0!</v>
      </c>
    </row>
    <row r="253" spans="1:3" ht="12.75">
      <c r="A253" s="23" t="s">
        <v>33</v>
      </c>
      <c r="B253" s="6">
        <f>COUNTIF(IACE!$S$6:$S$65536,A253)</f>
        <v>0</v>
      </c>
      <c r="C253" s="24" t="e">
        <f>+B253/$C$5</f>
        <v>#DIV/0!</v>
      </c>
    </row>
    <row r="254" spans="1:3" ht="12.75">
      <c r="A254" s="23" t="s">
        <v>34</v>
      </c>
      <c r="B254" s="6">
        <f>COUNTIF(IACE!$S$6:$S$65536,A254)</f>
        <v>0</v>
      </c>
      <c r="C254" s="24" t="e">
        <f>+B254/$C$5</f>
        <v>#DIV/0!</v>
      </c>
    </row>
    <row r="255" spans="1:3" ht="12.75">
      <c r="A255" s="23" t="s">
        <v>19</v>
      </c>
      <c r="B255" s="6">
        <f>COUNTIF(IACE!$S$6:$S$65536,A255)</f>
        <v>0</v>
      </c>
      <c r="C255" s="24" t="e">
        <f>+B255/$C$5</f>
        <v>#DIV/0!</v>
      </c>
    </row>
    <row r="256" spans="1:3" ht="12.75">
      <c r="A256" s="23" t="s">
        <v>84</v>
      </c>
      <c r="B256" s="6">
        <f>COUNTIF(IACE!$S$6:$S$65536,A256)</f>
        <v>0</v>
      </c>
      <c r="C256" s="24" t="e">
        <f>+B256/$C$5</f>
        <v>#DIV/0!</v>
      </c>
    </row>
    <row r="257" spans="1:3" ht="13.5" thickBot="1">
      <c r="A257" s="11" t="s">
        <v>25</v>
      </c>
      <c r="B257" s="12">
        <f>SUM(B252:B256)</f>
        <v>0</v>
      </c>
      <c r="C257" s="14" t="e">
        <f>SUM(C252:C256)</f>
        <v>#DIV/0!</v>
      </c>
    </row>
    <row r="266" ht="16.5">
      <c r="A266" s="21" t="s">
        <v>99</v>
      </c>
    </row>
    <row r="267" ht="12.75">
      <c r="A267" s="27" t="s">
        <v>100</v>
      </c>
    </row>
    <row r="268" ht="12.75">
      <c r="A268" t="s">
        <v>101</v>
      </c>
    </row>
    <row r="269" ht="13.5" thickBot="1"/>
    <row r="270" spans="1:3" ht="12.75">
      <c r="A270" s="7"/>
      <c r="B270" s="8" t="s">
        <v>23</v>
      </c>
      <c r="C270" s="9" t="s">
        <v>24</v>
      </c>
    </row>
    <row r="271" spans="1:3" ht="12.75">
      <c r="A271" s="23" t="s">
        <v>32</v>
      </c>
      <c r="B271" s="6">
        <f>COUNTIF(IACE!$T$6:$T$65536,A271)</f>
        <v>0</v>
      </c>
      <c r="C271" s="24" t="e">
        <f>+B271/$C$5</f>
        <v>#DIV/0!</v>
      </c>
    </row>
    <row r="272" spans="1:3" ht="12.75">
      <c r="A272" s="23" t="s">
        <v>80</v>
      </c>
      <c r="B272" s="6">
        <f>COUNTIF(IACE!$T$6:$T$65536,A272)</f>
        <v>0</v>
      </c>
      <c r="C272" s="24" t="e">
        <f>+B272/$C$5</f>
        <v>#DIV/0!</v>
      </c>
    </row>
    <row r="273" spans="1:3" ht="12.75">
      <c r="A273" s="23" t="s">
        <v>33</v>
      </c>
      <c r="B273" s="6">
        <f>COUNTIF(IACE!$T$6:$T$65536,A273)</f>
        <v>0</v>
      </c>
      <c r="C273" s="24" t="e">
        <f>+B273/$C$5</f>
        <v>#DIV/0!</v>
      </c>
    </row>
    <row r="274" spans="1:3" ht="12.75">
      <c r="A274" s="23" t="s">
        <v>34</v>
      </c>
      <c r="B274" s="6">
        <f>COUNTIF(IACE!$T$6:$T$65536,A274)</f>
        <v>0</v>
      </c>
      <c r="C274" s="24" t="e">
        <f>+B274/$C$5</f>
        <v>#DIV/0!</v>
      </c>
    </row>
    <row r="275" spans="1:3" ht="12.75">
      <c r="A275" s="23" t="s">
        <v>84</v>
      </c>
      <c r="B275" s="6">
        <f>COUNTIF(IACE!$T$6:$T$65536,A275)</f>
        <v>0</v>
      </c>
      <c r="C275" s="24" t="e">
        <f>+B275/$C$5</f>
        <v>#DIV/0!</v>
      </c>
    </row>
    <row r="276" spans="1:3" ht="13.5" thickBot="1">
      <c r="A276" s="11" t="s">
        <v>25</v>
      </c>
      <c r="B276" s="12">
        <f>SUM(B271:B275)</f>
        <v>0</v>
      </c>
      <c r="C276" s="14" t="e">
        <f>SUM(C271:C275)</f>
        <v>#DIV/0!</v>
      </c>
    </row>
    <row r="285" ht="16.5">
      <c r="A285" s="21" t="s">
        <v>125</v>
      </c>
    </row>
    <row r="286" ht="13.5" thickBot="1"/>
    <row r="287" spans="1:3" ht="12.75">
      <c r="A287" s="7"/>
      <c r="B287" s="8" t="s">
        <v>23</v>
      </c>
      <c r="C287" s="9" t="s">
        <v>24</v>
      </c>
    </row>
    <row r="288" spans="1:3" ht="12.75">
      <c r="A288" s="23" t="s">
        <v>35</v>
      </c>
      <c r="B288" s="6">
        <f>COUNTIF(IACE!$U$6:$U$65536,A288)</f>
        <v>0</v>
      </c>
      <c r="C288" s="24" t="e">
        <f aca="true" t="shared" si="6" ref="C288:C293">+B288/$C$5</f>
        <v>#DIV/0!</v>
      </c>
    </row>
    <row r="289" spans="1:3" ht="12.75">
      <c r="A289" s="23" t="s">
        <v>97</v>
      </c>
      <c r="B289" s="6">
        <f>COUNTIF(IACE!$U$6:$U$65536,A289)</f>
        <v>0</v>
      </c>
      <c r="C289" s="24" t="e">
        <f t="shared" si="6"/>
        <v>#DIV/0!</v>
      </c>
    </row>
    <row r="290" spans="1:3" ht="12.75">
      <c r="A290" s="23" t="s">
        <v>148</v>
      </c>
      <c r="B290" s="6">
        <f>COUNTIF(IACE!$U$6:$U$65536,A290)</f>
        <v>0</v>
      </c>
      <c r="C290" s="24" t="e">
        <f t="shared" si="6"/>
        <v>#DIV/0!</v>
      </c>
    </row>
    <row r="291" spans="1:3" ht="12.75">
      <c r="A291" s="23" t="s">
        <v>40</v>
      </c>
      <c r="B291" s="6">
        <f>COUNTIF(IACE!$U$6:$U$65536,A291)</f>
        <v>0</v>
      </c>
      <c r="C291" s="24" t="e">
        <f t="shared" si="6"/>
        <v>#DIV/0!</v>
      </c>
    </row>
    <row r="292" spans="1:3" ht="12.75">
      <c r="A292" s="23" t="s">
        <v>19</v>
      </c>
      <c r="B292" s="6">
        <f>COUNTIF(IACE!$U$6:$U$65536,A292)</f>
        <v>0</v>
      </c>
      <c r="C292" s="24" t="e">
        <f t="shared" si="6"/>
        <v>#DIV/0!</v>
      </c>
    </row>
    <row r="293" spans="1:3" ht="12.75">
      <c r="A293" s="23" t="s">
        <v>84</v>
      </c>
      <c r="B293" s="6">
        <f>COUNTIF(IACE!$U$6:$U$65536,A293)</f>
        <v>0</v>
      </c>
      <c r="C293" s="24" t="e">
        <f t="shared" si="6"/>
        <v>#DIV/0!</v>
      </c>
    </row>
    <row r="294" spans="1:3" ht="13.5" thickBot="1">
      <c r="A294" s="11" t="s">
        <v>25</v>
      </c>
      <c r="B294" s="12">
        <f>SUM(B288:B293)</f>
        <v>0</v>
      </c>
      <c r="C294" s="14" t="e">
        <f>SUM(C288:C293)</f>
        <v>#DIV/0!</v>
      </c>
    </row>
    <row r="303" ht="16.5">
      <c r="A303" s="21" t="s">
        <v>126</v>
      </c>
    </row>
    <row r="304" ht="12.75">
      <c r="A304" t="s">
        <v>102</v>
      </c>
    </row>
    <row r="305" ht="13.5" thickBot="1"/>
    <row r="306" spans="1:3" ht="12.75">
      <c r="A306" s="7"/>
      <c r="B306" s="8" t="s">
        <v>23</v>
      </c>
      <c r="C306" s="9" t="s">
        <v>24</v>
      </c>
    </row>
    <row r="307" spans="1:3" ht="12.75">
      <c r="A307" s="23" t="s">
        <v>32</v>
      </c>
      <c r="B307" s="6">
        <f>COUNTIF(IACE!$V$6:$V$65536,A307)</f>
        <v>0</v>
      </c>
      <c r="C307" s="24" t="e">
        <f>+B307/$C$5</f>
        <v>#DIV/0!</v>
      </c>
    </row>
    <row r="308" spans="1:3" ht="12.75">
      <c r="A308" s="23" t="s">
        <v>80</v>
      </c>
      <c r="B308" s="6">
        <f>COUNTIF(IACE!$V$6:$V$65536,A308)</f>
        <v>0</v>
      </c>
      <c r="C308" s="24" t="e">
        <f>+B308/$C$5</f>
        <v>#DIV/0!</v>
      </c>
    </row>
    <row r="309" spans="1:3" ht="12.75">
      <c r="A309" s="23" t="s">
        <v>33</v>
      </c>
      <c r="B309" s="6">
        <f>COUNTIF(IACE!$V$6:$V$65536,A309)</f>
        <v>0</v>
      </c>
      <c r="C309" s="24" t="e">
        <f>+B309/$C$5</f>
        <v>#DIV/0!</v>
      </c>
    </row>
    <row r="310" spans="1:3" ht="12.75">
      <c r="A310" s="23" t="s">
        <v>34</v>
      </c>
      <c r="B310" s="6">
        <f>COUNTIF(IACE!$V$6:$V$65536,A310)</f>
        <v>0</v>
      </c>
      <c r="C310" s="24" t="e">
        <f>+B310/$C$5</f>
        <v>#DIV/0!</v>
      </c>
    </row>
    <row r="311" spans="1:3" ht="12.75">
      <c r="A311" s="23" t="s">
        <v>84</v>
      </c>
      <c r="B311" s="6">
        <f>COUNTIF(IACE!$V$6:$V$65536,A311)</f>
        <v>0</v>
      </c>
      <c r="C311" s="24" t="e">
        <f>+B311/$C$5</f>
        <v>#DIV/0!</v>
      </c>
    </row>
    <row r="312" spans="1:3" ht="13.5" thickBot="1">
      <c r="A312" s="11" t="s">
        <v>25</v>
      </c>
      <c r="B312" s="12">
        <f>SUM(B307:B311)</f>
        <v>0</v>
      </c>
      <c r="C312" s="14" t="e">
        <f>SUM(C307:C311)</f>
        <v>#DIV/0!</v>
      </c>
    </row>
    <row r="321" ht="16.5">
      <c r="A321" s="21" t="s">
        <v>117</v>
      </c>
    </row>
    <row r="323" ht="16.5">
      <c r="A323" s="21" t="s">
        <v>110</v>
      </c>
    </row>
    <row r="324" ht="13.5" thickBot="1"/>
    <row r="325" spans="1:3" ht="12.75">
      <c r="A325" s="7"/>
      <c r="B325" s="8" t="s">
        <v>23</v>
      </c>
      <c r="C325" s="9" t="s">
        <v>24</v>
      </c>
    </row>
    <row r="326" spans="1:3" ht="12.75">
      <c r="A326" s="23" t="s">
        <v>71</v>
      </c>
      <c r="B326" s="6">
        <f>COUNTIF(IACE!$W$6:$W$65536,A326)</f>
        <v>0</v>
      </c>
      <c r="C326" s="24" t="e">
        <f aca="true" t="shared" si="7" ref="C326:C331">+B326/$C$5</f>
        <v>#DIV/0!</v>
      </c>
    </row>
    <row r="327" spans="1:3" ht="12.75">
      <c r="A327" s="23" t="s">
        <v>37</v>
      </c>
      <c r="B327" s="6">
        <f>COUNTIF(IACE!$W$6:$W$65536,A327)</f>
        <v>0</v>
      </c>
      <c r="C327" s="24" t="e">
        <f t="shared" si="7"/>
        <v>#DIV/0!</v>
      </c>
    </row>
    <row r="328" spans="1:3" ht="12.75">
      <c r="A328" s="23" t="s">
        <v>149</v>
      </c>
      <c r="B328" s="6">
        <f>COUNTIF(IACE!$W$6:$W$65536,A328)</f>
        <v>0</v>
      </c>
      <c r="C328" s="24" t="e">
        <f t="shared" si="7"/>
        <v>#DIV/0!</v>
      </c>
    </row>
    <row r="329" spans="1:3" ht="12.75">
      <c r="A329" s="23" t="s">
        <v>150</v>
      </c>
      <c r="B329" s="6">
        <f>COUNTIF(IACE!$W$6:$W$65536,A329)</f>
        <v>0</v>
      </c>
      <c r="C329" s="24" t="e">
        <f t="shared" si="7"/>
        <v>#DIV/0!</v>
      </c>
    </row>
    <row r="330" spans="1:3" ht="12.75">
      <c r="A330" s="23" t="s">
        <v>19</v>
      </c>
      <c r="B330" s="6">
        <f>COUNTIF(IACE!$W$6:$W$65536,A330)</f>
        <v>0</v>
      </c>
      <c r="C330" s="24" t="e">
        <f t="shared" si="7"/>
        <v>#DIV/0!</v>
      </c>
    </row>
    <row r="331" spans="1:3" ht="12.75">
      <c r="A331" s="23" t="s">
        <v>84</v>
      </c>
      <c r="B331" s="6">
        <f>COUNTIF(IACE!$W$6:$W$65536,A331)</f>
        <v>0</v>
      </c>
      <c r="C331" s="24" t="e">
        <f t="shared" si="7"/>
        <v>#DIV/0!</v>
      </c>
    </row>
    <row r="332" spans="1:3" ht="13.5" thickBot="1">
      <c r="A332" s="11" t="s">
        <v>25</v>
      </c>
      <c r="B332" s="12">
        <f>SUM(B326:B331)</f>
        <v>0</v>
      </c>
      <c r="C332" s="14" t="e">
        <f>SUM(C326:C331)</f>
        <v>#DIV/0!</v>
      </c>
    </row>
    <row r="341" ht="16.5">
      <c r="A341" s="21" t="s">
        <v>111</v>
      </c>
    </row>
    <row r="342" ht="13.5" thickBot="1"/>
    <row r="343" spans="1:3" ht="12.75">
      <c r="A343" s="7"/>
      <c r="B343" s="8" t="s">
        <v>23</v>
      </c>
      <c r="C343" s="9" t="s">
        <v>24</v>
      </c>
    </row>
    <row r="344" spans="1:3" ht="12.75">
      <c r="A344" s="23" t="s">
        <v>71</v>
      </c>
      <c r="B344" s="6">
        <f>COUNTIF(IACE!$X$6:$X$65536,A344)</f>
        <v>0</v>
      </c>
      <c r="C344" s="24" t="e">
        <f aca="true" t="shared" si="8" ref="C344:C349">+B344/$C$5</f>
        <v>#DIV/0!</v>
      </c>
    </row>
    <row r="345" spans="1:3" ht="12.75">
      <c r="A345" s="23" t="s">
        <v>37</v>
      </c>
      <c r="B345" s="6">
        <f>COUNTIF(IACE!$X$6:$X$65536,A345)</f>
        <v>0</v>
      </c>
      <c r="C345" s="24" t="e">
        <f t="shared" si="8"/>
        <v>#DIV/0!</v>
      </c>
    </row>
    <row r="346" spans="1:3" ht="12.75">
      <c r="A346" s="23" t="s">
        <v>149</v>
      </c>
      <c r="B346" s="6">
        <f>COUNTIF(IACE!$X$6:$X$65536,A346)</f>
        <v>0</v>
      </c>
      <c r="C346" s="24" t="e">
        <f t="shared" si="8"/>
        <v>#DIV/0!</v>
      </c>
    </row>
    <row r="347" spans="1:3" ht="12.75">
      <c r="A347" s="23" t="s">
        <v>150</v>
      </c>
      <c r="B347" s="6">
        <f>COUNTIF(IACE!$X$6:$X$65536,A347)</f>
        <v>0</v>
      </c>
      <c r="C347" s="24" t="e">
        <f t="shared" si="8"/>
        <v>#DIV/0!</v>
      </c>
    </row>
    <row r="348" spans="1:3" ht="12.75">
      <c r="A348" s="23" t="s">
        <v>19</v>
      </c>
      <c r="B348" s="6">
        <f>COUNTIF(IACE!$X$6:$X$65536,A348)</f>
        <v>0</v>
      </c>
      <c r="C348" s="24" t="e">
        <f t="shared" si="8"/>
        <v>#DIV/0!</v>
      </c>
    </row>
    <row r="349" spans="1:3" ht="12.75">
      <c r="A349" s="23" t="s">
        <v>84</v>
      </c>
      <c r="B349" s="6">
        <f>COUNTIF(IACE!$X$6:$X$65536,A349)</f>
        <v>0</v>
      </c>
      <c r="C349" s="24" t="e">
        <f t="shared" si="8"/>
        <v>#DIV/0!</v>
      </c>
    </row>
    <row r="350" spans="1:3" ht="13.5" thickBot="1">
      <c r="A350" s="11" t="s">
        <v>25</v>
      </c>
      <c r="B350" s="12">
        <f>SUM(B344:B349)</f>
        <v>0</v>
      </c>
      <c r="C350" s="14" t="e">
        <f>SUM(C344:C349)</f>
        <v>#DIV/0!</v>
      </c>
    </row>
    <row r="359" ht="16.5">
      <c r="A359" s="21" t="s">
        <v>112</v>
      </c>
    </row>
    <row r="360" ht="13.5" thickBot="1"/>
    <row r="361" spans="1:3" ht="12.75">
      <c r="A361" s="7"/>
      <c r="B361" s="8" t="s">
        <v>23</v>
      </c>
      <c r="C361" s="9" t="s">
        <v>24</v>
      </c>
    </row>
    <row r="362" spans="1:3" ht="12.75">
      <c r="A362" s="23" t="s">
        <v>71</v>
      </c>
      <c r="B362" s="6">
        <f>COUNTIF(IACE!$Y$6:$Y$65536,A362)</f>
        <v>0</v>
      </c>
      <c r="C362" s="24" t="e">
        <f aca="true" t="shared" si="9" ref="C362:C367">+B362/$C$5</f>
        <v>#DIV/0!</v>
      </c>
    </row>
    <row r="363" spans="1:3" ht="12.75">
      <c r="A363" s="23" t="s">
        <v>37</v>
      </c>
      <c r="B363" s="6">
        <f>COUNTIF(IACE!$Y$6:$Y$65536,A363)</f>
        <v>0</v>
      </c>
      <c r="C363" s="24" t="e">
        <f t="shared" si="9"/>
        <v>#DIV/0!</v>
      </c>
    </row>
    <row r="364" spans="1:3" ht="12.75">
      <c r="A364" s="23" t="s">
        <v>149</v>
      </c>
      <c r="B364" s="6">
        <f>COUNTIF(IACE!$Y$6:$Y$65536,A364)</f>
        <v>0</v>
      </c>
      <c r="C364" s="24" t="e">
        <f t="shared" si="9"/>
        <v>#DIV/0!</v>
      </c>
    </row>
    <row r="365" spans="1:3" ht="12.75">
      <c r="A365" s="23" t="s">
        <v>150</v>
      </c>
      <c r="B365" s="6">
        <f>COUNTIF(IACE!$Y$6:$Y$65536,A365)</f>
        <v>0</v>
      </c>
      <c r="C365" s="24" t="e">
        <f t="shared" si="9"/>
        <v>#DIV/0!</v>
      </c>
    </row>
    <row r="366" spans="1:3" ht="12.75">
      <c r="A366" s="23" t="s">
        <v>19</v>
      </c>
      <c r="B366" s="6">
        <f>COUNTIF(IACE!$Y$6:$Y$65536,A366)</f>
        <v>0</v>
      </c>
      <c r="C366" s="24" t="e">
        <f t="shared" si="9"/>
        <v>#DIV/0!</v>
      </c>
    </row>
    <row r="367" spans="1:3" ht="12.75">
      <c r="A367" s="23" t="s">
        <v>84</v>
      </c>
      <c r="B367" s="6">
        <f>COUNTIF(IACE!$Y$6:$Y$65536,A367)</f>
        <v>0</v>
      </c>
      <c r="C367" s="24" t="e">
        <f t="shared" si="9"/>
        <v>#DIV/0!</v>
      </c>
    </row>
    <row r="368" spans="1:3" ht="13.5" thickBot="1">
      <c r="A368" s="11" t="s">
        <v>25</v>
      </c>
      <c r="B368" s="12">
        <f>SUM(B362:B367)</f>
        <v>0</v>
      </c>
      <c r="C368" s="14" t="e">
        <f>SUM(C362:C367)</f>
        <v>#DIV/0!</v>
      </c>
    </row>
    <row r="377" ht="16.5">
      <c r="A377" s="21" t="s">
        <v>113</v>
      </c>
    </row>
    <row r="378" ht="13.5" thickBot="1"/>
    <row r="379" spans="1:3" ht="12.75">
      <c r="A379" s="7"/>
      <c r="B379" s="8" t="s">
        <v>23</v>
      </c>
      <c r="C379" s="9" t="s">
        <v>24</v>
      </c>
    </row>
    <row r="380" spans="1:3" ht="12.75">
      <c r="A380" s="23" t="s">
        <v>71</v>
      </c>
      <c r="B380" s="6">
        <f>COUNTIF(IACE!$Z$6:$Z$65536,A380)</f>
        <v>0</v>
      </c>
      <c r="C380" s="24" t="e">
        <f aca="true" t="shared" si="10" ref="C380:C385">+B380/$C$5</f>
        <v>#DIV/0!</v>
      </c>
    </row>
    <row r="381" spans="1:3" ht="12.75">
      <c r="A381" s="23" t="s">
        <v>37</v>
      </c>
      <c r="B381" s="6">
        <f>COUNTIF(IACE!$Z$6:$Z$65536,A381)</f>
        <v>0</v>
      </c>
      <c r="C381" s="24" t="e">
        <f t="shared" si="10"/>
        <v>#DIV/0!</v>
      </c>
    </row>
    <row r="382" spans="1:3" ht="12.75">
      <c r="A382" s="23" t="s">
        <v>149</v>
      </c>
      <c r="B382" s="6">
        <f>COUNTIF(IACE!$Z$6:$Z$65536,A382)</f>
        <v>0</v>
      </c>
      <c r="C382" s="24" t="e">
        <f t="shared" si="10"/>
        <v>#DIV/0!</v>
      </c>
    </row>
    <row r="383" spans="1:3" ht="12.75">
      <c r="A383" s="23" t="s">
        <v>150</v>
      </c>
      <c r="B383" s="6">
        <f>COUNTIF(IACE!$Z$6:$Z$65536,A383)</f>
        <v>0</v>
      </c>
      <c r="C383" s="24" t="e">
        <f t="shared" si="10"/>
        <v>#DIV/0!</v>
      </c>
    </row>
    <row r="384" spans="1:3" ht="12.75">
      <c r="A384" s="23" t="s">
        <v>19</v>
      </c>
      <c r="B384" s="6">
        <f>COUNTIF(IACE!$Z$6:$Z$65536,A384)</f>
        <v>0</v>
      </c>
      <c r="C384" s="24" t="e">
        <f t="shared" si="10"/>
        <v>#DIV/0!</v>
      </c>
    </row>
    <row r="385" spans="1:3" ht="12.75">
      <c r="A385" s="23" t="s">
        <v>84</v>
      </c>
      <c r="B385" s="6">
        <f>COUNTIF(IACE!$Z$6:$Z$65536,A385)</f>
        <v>0</v>
      </c>
      <c r="C385" s="24" t="e">
        <f t="shared" si="10"/>
        <v>#DIV/0!</v>
      </c>
    </row>
    <row r="386" spans="1:3" ht="13.5" thickBot="1">
      <c r="A386" s="11" t="s">
        <v>25</v>
      </c>
      <c r="B386" s="12">
        <f>SUM(B380:B385)</f>
        <v>0</v>
      </c>
      <c r="C386" s="14" t="e">
        <f>SUM(C380:C385)</f>
        <v>#DIV/0!</v>
      </c>
    </row>
    <row r="394" ht="16.5">
      <c r="A394" s="21" t="s">
        <v>151</v>
      </c>
    </row>
    <row r="395" ht="13.5" thickBot="1"/>
    <row r="396" spans="1:3" ht="12.75">
      <c r="A396" s="7"/>
      <c r="B396" s="8" t="s">
        <v>23</v>
      </c>
      <c r="C396" s="9" t="s">
        <v>24</v>
      </c>
    </row>
    <row r="397" spans="1:3" ht="12.75">
      <c r="A397" s="23" t="s">
        <v>71</v>
      </c>
      <c r="B397" s="6">
        <f>COUNTIF(IACE!$AA$6:$AA$65536,A397)</f>
        <v>0</v>
      </c>
      <c r="C397" s="24" t="e">
        <f aca="true" t="shared" si="11" ref="C397:C402">+B397/$C$5</f>
        <v>#DIV/0!</v>
      </c>
    </row>
    <row r="398" spans="1:3" ht="12.75">
      <c r="A398" s="23" t="s">
        <v>37</v>
      </c>
      <c r="B398" s="6">
        <f>COUNTIF(IACE!$AA$6:$AA$65536,A398)</f>
        <v>0</v>
      </c>
      <c r="C398" s="24" t="e">
        <f t="shared" si="11"/>
        <v>#DIV/0!</v>
      </c>
    </row>
    <row r="399" spans="1:3" ht="12.75">
      <c r="A399" s="23" t="s">
        <v>149</v>
      </c>
      <c r="B399" s="6">
        <f>COUNTIF(IACE!$AA$6:$AA$65536,A399)</f>
        <v>0</v>
      </c>
      <c r="C399" s="24" t="e">
        <f t="shared" si="11"/>
        <v>#DIV/0!</v>
      </c>
    </row>
    <row r="400" spans="1:3" ht="12.75">
      <c r="A400" s="23" t="s">
        <v>150</v>
      </c>
      <c r="B400" s="6">
        <f>COUNTIF(IACE!$AA$6:$AA$65536,A400)</f>
        <v>0</v>
      </c>
      <c r="C400" s="24" t="e">
        <f t="shared" si="11"/>
        <v>#DIV/0!</v>
      </c>
    </row>
    <row r="401" spans="1:3" ht="12.75">
      <c r="A401" s="23" t="s">
        <v>19</v>
      </c>
      <c r="B401" s="6">
        <f>COUNTIF(IACE!$AA$6:$AA$65536,A401)</f>
        <v>0</v>
      </c>
      <c r="C401" s="24" t="e">
        <f t="shared" si="11"/>
        <v>#DIV/0!</v>
      </c>
    </row>
    <row r="402" spans="1:3" ht="12.75">
      <c r="A402" s="23" t="s">
        <v>84</v>
      </c>
      <c r="B402" s="6">
        <f>COUNTIF(IACE!$AA$6:$AA$65536,A402)</f>
        <v>0</v>
      </c>
      <c r="C402" s="24" t="e">
        <f t="shared" si="11"/>
        <v>#DIV/0!</v>
      </c>
    </row>
    <row r="403" spans="1:3" ht="13.5" thickBot="1">
      <c r="A403" s="11" t="s">
        <v>25</v>
      </c>
      <c r="B403" s="12">
        <f>SUM(B397:B402)</f>
        <v>0</v>
      </c>
      <c r="C403" s="14" t="e">
        <f>SUM(C397:C402)</f>
        <v>#DIV/0!</v>
      </c>
    </row>
    <row r="412" ht="16.5">
      <c r="A412" s="21" t="s">
        <v>127</v>
      </c>
    </row>
    <row r="414" ht="16.5">
      <c r="A414" s="21" t="s">
        <v>160</v>
      </c>
    </row>
    <row r="415" ht="13.5" thickBot="1"/>
    <row r="416" spans="1:3" ht="12.75">
      <c r="A416" s="7"/>
      <c r="B416" s="8" t="s">
        <v>23</v>
      </c>
      <c r="C416" s="9" t="s">
        <v>24</v>
      </c>
    </row>
    <row r="417" spans="1:3" ht="12.75">
      <c r="A417" s="23" t="s">
        <v>71</v>
      </c>
      <c r="B417" s="6">
        <f>COUNTIF(IACE!$AB$6:$AB$65536,A417)</f>
        <v>0</v>
      </c>
      <c r="C417" s="24" t="e">
        <f aca="true" t="shared" si="12" ref="C417:C422">+B417/$C$5</f>
        <v>#DIV/0!</v>
      </c>
    </row>
    <row r="418" spans="1:3" ht="12.75">
      <c r="A418" s="23" t="s">
        <v>37</v>
      </c>
      <c r="B418" s="6">
        <f>COUNTIF(IACE!$AB$6:$AB$65536,A418)</f>
        <v>0</v>
      </c>
      <c r="C418" s="24" t="e">
        <f t="shared" si="12"/>
        <v>#DIV/0!</v>
      </c>
    </row>
    <row r="419" spans="1:3" ht="12.75">
      <c r="A419" s="23" t="s">
        <v>149</v>
      </c>
      <c r="B419" s="6">
        <f>COUNTIF(IACE!$AB$6:$AB$65536,A419)</f>
        <v>0</v>
      </c>
      <c r="C419" s="24" t="e">
        <f t="shared" si="12"/>
        <v>#DIV/0!</v>
      </c>
    </row>
    <row r="420" spans="1:3" ht="12.75">
      <c r="A420" s="23" t="s">
        <v>150</v>
      </c>
      <c r="B420" s="6">
        <f>COUNTIF(IACE!$AB$6:$AB$65536,A420)</f>
        <v>0</v>
      </c>
      <c r="C420" s="24" t="e">
        <f t="shared" si="12"/>
        <v>#DIV/0!</v>
      </c>
    </row>
    <row r="421" spans="1:3" ht="12.75">
      <c r="A421" s="23" t="s">
        <v>19</v>
      </c>
      <c r="B421" s="6">
        <f>COUNTIF(IACE!$AB$6:$AB$65536,A421)</f>
        <v>0</v>
      </c>
      <c r="C421" s="24" t="e">
        <f t="shared" si="12"/>
        <v>#DIV/0!</v>
      </c>
    </row>
    <row r="422" spans="1:3" ht="12.75">
      <c r="A422" s="23" t="s">
        <v>84</v>
      </c>
      <c r="B422" s="6">
        <f>COUNTIF(IACE!$AB$6:$AB$65536,A422)</f>
        <v>0</v>
      </c>
      <c r="C422" s="24" t="e">
        <f t="shared" si="12"/>
        <v>#DIV/0!</v>
      </c>
    </row>
    <row r="423" spans="1:3" ht="13.5" thickBot="1">
      <c r="A423" s="11" t="s">
        <v>25</v>
      </c>
      <c r="B423" s="12">
        <f>SUM(B417:B422)</f>
        <v>0</v>
      </c>
      <c r="C423" s="14" t="e">
        <f>SUM(C417:C422)</f>
        <v>#DIV/0!</v>
      </c>
    </row>
    <row r="432" ht="16.5">
      <c r="A432" s="21" t="s">
        <v>161</v>
      </c>
    </row>
    <row r="433" ht="13.5" thickBot="1"/>
    <row r="434" spans="1:3" ht="12.75">
      <c r="A434" s="7"/>
      <c r="B434" s="8" t="s">
        <v>23</v>
      </c>
      <c r="C434" s="9" t="s">
        <v>24</v>
      </c>
    </row>
    <row r="435" spans="1:3" ht="12.75">
      <c r="A435" s="23" t="s">
        <v>71</v>
      </c>
      <c r="B435" s="6">
        <f>COUNTIF(IACE!$AC$6:$AC$65536,A435)</f>
        <v>0</v>
      </c>
      <c r="C435" s="24" t="e">
        <f aca="true" t="shared" si="13" ref="C435:C440">+B435/$C$5</f>
        <v>#DIV/0!</v>
      </c>
    </row>
    <row r="436" spans="1:3" ht="12.75">
      <c r="A436" s="23" t="s">
        <v>37</v>
      </c>
      <c r="B436" s="6">
        <f>COUNTIF(IACE!$AC$6:$AC$65536,A436)</f>
        <v>0</v>
      </c>
      <c r="C436" s="24" t="e">
        <f t="shared" si="13"/>
        <v>#DIV/0!</v>
      </c>
    </row>
    <row r="437" spans="1:3" ht="12.75">
      <c r="A437" s="23" t="s">
        <v>149</v>
      </c>
      <c r="B437" s="6">
        <f>COUNTIF(IACE!$AC$6:$AC$65536,A437)</f>
        <v>0</v>
      </c>
      <c r="C437" s="24" t="e">
        <f t="shared" si="13"/>
        <v>#DIV/0!</v>
      </c>
    </row>
    <row r="438" spans="1:3" ht="12.75">
      <c r="A438" s="23" t="s">
        <v>150</v>
      </c>
      <c r="B438" s="6">
        <f>COUNTIF(IACE!$AC$6:$AC$65536,A438)</f>
        <v>0</v>
      </c>
      <c r="C438" s="24" t="e">
        <f t="shared" si="13"/>
        <v>#DIV/0!</v>
      </c>
    </row>
    <row r="439" spans="1:3" ht="12.75">
      <c r="A439" s="23" t="s">
        <v>19</v>
      </c>
      <c r="B439" s="6">
        <f>COUNTIF(IACE!$AC$6:$AC$65536,A439)</f>
        <v>0</v>
      </c>
      <c r="C439" s="24" t="e">
        <f t="shared" si="13"/>
        <v>#DIV/0!</v>
      </c>
    </row>
    <row r="440" spans="1:3" ht="12.75">
      <c r="A440" s="23" t="s">
        <v>84</v>
      </c>
      <c r="B440" s="6">
        <f>COUNTIF(IACE!$AC$6:$AC$65536,A440)</f>
        <v>0</v>
      </c>
      <c r="C440" s="24" t="e">
        <f t="shared" si="13"/>
        <v>#DIV/0!</v>
      </c>
    </row>
    <row r="441" spans="1:3" ht="13.5" thickBot="1">
      <c r="A441" s="11" t="s">
        <v>25</v>
      </c>
      <c r="B441" s="12">
        <f>SUM(B435:B440)</f>
        <v>0</v>
      </c>
      <c r="C441" s="14" t="e">
        <f>SUM(C435:C440)</f>
        <v>#DIV/0!</v>
      </c>
    </row>
    <row r="450" ht="16.5">
      <c r="A450" s="21" t="s">
        <v>162</v>
      </c>
    </row>
    <row r="451" ht="13.5" thickBot="1"/>
    <row r="452" spans="1:3" ht="12.75">
      <c r="A452" s="7"/>
      <c r="B452" s="8" t="s">
        <v>23</v>
      </c>
      <c r="C452" s="9" t="s">
        <v>24</v>
      </c>
    </row>
    <row r="453" spans="1:3" ht="12.75">
      <c r="A453" s="23" t="s">
        <v>71</v>
      </c>
      <c r="B453" s="6">
        <f>COUNTIF(IACE!$AD$6:$AD$65536,A453)</f>
        <v>0</v>
      </c>
      <c r="C453" s="24" t="e">
        <f aca="true" t="shared" si="14" ref="C453:C458">+B453/$C$5</f>
        <v>#DIV/0!</v>
      </c>
    </row>
    <row r="454" spans="1:3" ht="12.75">
      <c r="A454" s="23" t="s">
        <v>37</v>
      </c>
      <c r="B454" s="6">
        <f>COUNTIF(IACE!$AD$6:$AD$65536,A454)</f>
        <v>0</v>
      </c>
      <c r="C454" s="24" t="e">
        <f t="shared" si="14"/>
        <v>#DIV/0!</v>
      </c>
    </row>
    <row r="455" spans="1:3" ht="12.75">
      <c r="A455" s="23" t="s">
        <v>149</v>
      </c>
      <c r="B455" s="6">
        <f>COUNTIF(IACE!$AD$6:$AD$65536,A455)</f>
        <v>0</v>
      </c>
      <c r="C455" s="24" t="e">
        <f t="shared" si="14"/>
        <v>#DIV/0!</v>
      </c>
    </row>
    <row r="456" spans="1:3" ht="12.75">
      <c r="A456" s="23" t="s">
        <v>150</v>
      </c>
      <c r="B456" s="6">
        <f>COUNTIF(IACE!$AD$6:$AD$65536,A456)</f>
        <v>0</v>
      </c>
      <c r="C456" s="24" t="e">
        <f t="shared" si="14"/>
        <v>#DIV/0!</v>
      </c>
    </row>
    <row r="457" spans="1:3" ht="12.75">
      <c r="A457" s="23" t="s">
        <v>19</v>
      </c>
      <c r="B457" s="6">
        <f>COUNTIF(IACE!$AD$6:$AD$65536,A457)</f>
        <v>0</v>
      </c>
      <c r="C457" s="24" t="e">
        <f t="shared" si="14"/>
        <v>#DIV/0!</v>
      </c>
    </row>
    <row r="458" spans="1:3" ht="12.75">
      <c r="A458" s="23" t="s">
        <v>84</v>
      </c>
      <c r="B458" s="6">
        <f>COUNTIF(IACE!$AD$6:$AD$65536,A458)</f>
        <v>0</v>
      </c>
      <c r="C458" s="24" t="e">
        <f t="shared" si="14"/>
        <v>#DIV/0!</v>
      </c>
    </row>
    <row r="459" spans="1:3" ht="13.5" thickBot="1">
      <c r="A459" s="11" t="s">
        <v>25</v>
      </c>
      <c r="B459" s="12">
        <f>SUM(B453:B458)</f>
        <v>0</v>
      </c>
      <c r="C459" s="14" t="e">
        <f>SUM(C453:C458)</f>
        <v>#DIV/0!</v>
      </c>
    </row>
    <row r="468" ht="16.5">
      <c r="A468" s="21" t="s">
        <v>163</v>
      </c>
    </row>
    <row r="469" ht="13.5" thickBot="1"/>
    <row r="470" spans="1:3" ht="12.75">
      <c r="A470" s="7"/>
      <c r="B470" s="8" t="s">
        <v>23</v>
      </c>
      <c r="C470" s="9" t="s">
        <v>24</v>
      </c>
    </row>
    <row r="471" spans="1:3" ht="12.75">
      <c r="A471" s="23" t="s">
        <v>71</v>
      </c>
      <c r="B471" s="6">
        <f>COUNTIF(IACE!$AE$6:$AE$65536,A471)</f>
        <v>0</v>
      </c>
      <c r="C471" s="24" t="e">
        <f aca="true" t="shared" si="15" ref="C471:C476">+B471/$C$5</f>
        <v>#DIV/0!</v>
      </c>
    </row>
    <row r="472" spans="1:3" ht="12.75">
      <c r="A472" s="23" t="s">
        <v>37</v>
      </c>
      <c r="B472" s="6">
        <f>COUNTIF(IACE!$AE$6:$AE$65536,A472)</f>
        <v>0</v>
      </c>
      <c r="C472" s="24" t="e">
        <f t="shared" si="15"/>
        <v>#DIV/0!</v>
      </c>
    </row>
    <row r="473" spans="1:3" ht="12.75">
      <c r="A473" s="23" t="s">
        <v>149</v>
      </c>
      <c r="B473" s="6">
        <f>COUNTIF(IACE!$AE$6:$AE$65536,A473)</f>
        <v>0</v>
      </c>
      <c r="C473" s="24" t="e">
        <f t="shared" si="15"/>
        <v>#DIV/0!</v>
      </c>
    </row>
    <row r="474" spans="1:3" ht="12.75">
      <c r="A474" s="23" t="s">
        <v>150</v>
      </c>
      <c r="B474" s="6">
        <f>COUNTIF(IACE!$AE$6:$AE$65536,A474)</f>
        <v>0</v>
      </c>
      <c r="C474" s="24" t="e">
        <f t="shared" si="15"/>
        <v>#DIV/0!</v>
      </c>
    </row>
    <row r="475" spans="1:3" ht="12.75">
      <c r="A475" s="23" t="s">
        <v>19</v>
      </c>
      <c r="B475" s="6">
        <f>COUNTIF(IACE!$AE$6:$AE$65536,A475)</f>
        <v>0</v>
      </c>
      <c r="C475" s="24" t="e">
        <f t="shared" si="15"/>
        <v>#DIV/0!</v>
      </c>
    </row>
    <row r="476" spans="1:3" ht="12.75">
      <c r="A476" s="23" t="s">
        <v>84</v>
      </c>
      <c r="B476" s="6">
        <f>COUNTIF(IACE!$AE$6:$AE$65536,A476)</f>
        <v>0</v>
      </c>
      <c r="C476" s="24" t="e">
        <f t="shared" si="15"/>
        <v>#DIV/0!</v>
      </c>
    </row>
    <row r="477" spans="1:3" ht="13.5" thickBot="1">
      <c r="A477" s="11" t="s">
        <v>25</v>
      </c>
      <c r="B477" s="12">
        <f>SUM(B471:B476)</f>
        <v>0</v>
      </c>
      <c r="C477" s="14" t="e">
        <f>SUM(C471:C476)</f>
        <v>#DIV/0!</v>
      </c>
    </row>
    <row r="486" ht="16.5">
      <c r="A486" s="21" t="s">
        <v>164</v>
      </c>
    </row>
    <row r="487" ht="13.5" thickBot="1"/>
    <row r="488" spans="1:3" ht="12.75">
      <c r="A488" s="7"/>
      <c r="B488" s="8" t="s">
        <v>23</v>
      </c>
      <c r="C488" s="9" t="s">
        <v>24</v>
      </c>
    </row>
    <row r="489" spans="1:3" ht="12.75">
      <c r="A489" s="23" t="s">
        <v>71</v>
      </c>
      <c r="B489" s="6">
        <f>COUNTIF(IACE!$AF$6:$AF$65536,A489)</f>
        <v>0</v>
      </c>
      <c r="C489" s="24" t="e">
        <f aca="true" t="shared" si="16" ref="C489:C494">+B489/$C$5</f>
        <v>#DIV/0!</v>
      </c>
    </row>
    <row r="490" spans="1:3" ht="12.75">
      <c r="A490" s="23" t="s">
        <v>37</v>
      </c>
      <c r="B490" s="6">
        <f>COUNTIF(IACE!$AF$6:$AF$65536,A490)</f>
        <v>0</v>
      </c>
      <c r="C490" s="24" t="e">
        <f t="shared" si="16"/>
        <v>#DIV/0!</v>
      </c>
    </row>
    <row r="491" spans="1:3" ht="12.75">
      <c r="A491" s="23" t="s">
        <v>149</v>
      </c>
      <c r="B491" s="6">
        <f>COUNTIF(IACE!$AF$6:$AF$65536,A491)</f>
        <v>0</v>
      </c>
      <c r="C491" s="24" t="e">
        <f t="shared" si="16"/>
        <v>#DIV/0!</v>
      </c>
    </row>
    <row r="492" spans="1:3" ht="12.75">
      <c r="A492" s="23" t="s">
        <v>150</v>
      </c>
      <c r="B492" s="6">
        <f>COUNTIF(IACE!$AF$6:$AF$65536,A492)</f>
        <v>0</v>
      </c>
      <c r="C492" s="24" t="e">
        <f t="shared" si="16"/>
        <v>#DIV/0!</v>
      </c>
    </row>
    <row r="493" spans="1:3" ht="12.75">
      <c r="A493" s="23" t="s">
        <v>19</v>
      </c>
      <c r="B493" s="6">
        <f>COUNTIF(IACE!$AF$6:$AF$65536,A493)</f>
        <v>0</v>
      </c>
      <c r="C493" s="24" t="e">
        <f t="shared" si="16"/>
        <v>#DIV/0!</v>
      </c>
    </row>
    <row r="494" spans="1:3" ht="12.75">
      <c r="A494" s="23" t="s">
        <v>84</v>
      </c>
      <c r="B494" s="6">
        <f>COUNTIF(IACE!$AF$6:$AF$65536,A494)</f>
        <v>0</v>
      </c>
      <c r="C494" s="24" t="e">
        <f t="shared" si="16"/>
        <v>#DIV/0!</v>
      </c>
    </row>
    <row r="495" spans="1:3" ht="13.5" thickBot="1">
      <c r="A495" s="11" t="s">
        <v>25</v>
      </c>
      <c r="B495" s="12">
        <f>SUM(B489:B494)</f>
        <v>0</v>
      </c>
      <c r="C495" s="14" t="e">
        <f>SUM(C489:C494)</f>
        <v>#DIV/0!</v>
      </c>
    </row>
    <row r="504" ht="16.5">
      <c r="A504" s="21" t="s">
        <v>103</v>
      </c>
    </row>
    <row r="505" ht="13.5" thickBot="1"/>
    <row r="506" spans="1:3" ht="12.75">
      <c r="A506" s="7"/>
      <c r="B506" s="8" t="s">
        <v>23</v>
      </c>
      <c r="C506" s="9" t="s">
        <v>24</v>
      </c>
    </row>
    <row r="507" spans="1:3" ht="12.75">
      <c r="A507" s="23" t="s">
        <v>32</v>
      </c>
      <c r="B507" s="6">
        <f>COUNTIF(IACE!$AH$6:$AH$65536,A507)</f>
        <v>0</v>
      </c>
      <c r="C507" s="24" t="e">
        <f>+B507/$C$5</f>
        <v>#DIV/0!</v>
      </c>
    </row>
    <row r="508" spans="1:3" ht="12.75">
      <c r="A508" s="23" t="s">
        <v>33</v>
      </c>
      <c r="B508" s="6">
        <f>COUNTIF(IACE!$AH$6:$AH$65536,A508)</f>
        <v>0</v>
      </c>
      <c r="C508" s="24" t="e">
        <f>+B508/$C$5</f>
        <v>#DIV/0!</v>
      </c>
    </row>
    <row r="509" spans="1:3" ht="12.75">
      <c r="A509" s="23" t="s">
        <v>34</v>
      </c>
      <c r="B509" s="6">
        <f>COUNTIF(IACE!$AH$6:$AH$65536,A509)</f>
        <v>0</v>
      </c>
      <c r="C509" s="24" t="e">
        <f>+B509/$C$5</f>
        <v>#DIV/0!</v>
      </c>
    </row>
    <row r="510" spans="1:3" ht="12.75">
      <c r="A510" s="23" t="s">
        <v>19</v>
      </c>
      <c r="B510" s="6">
        <f>COUNTIF(IACE!$AH$6:$AH$65536,A510)</f>
        <v>0</v>
      </c>
      <c r="C510" s="24" t="e">
        <f>+B510/$C$5</f>
        <v>#DIV/0!</v>
      </c>
    </row>
    <row r="511" spans="1:3" ht="12.75">
      <c r="A511" s="23" t="s">
        <v>84</v>
      </c>
      <c r="B511" s="6">
        <f>COUNTIF(IACE!$AH$6:$AH$65536,A511)</f>
        <v>0</v>
      </c>
      <c r="C511" s="24" t="e">
        <f>+B511/$C$5</f>
        <v>#DIV/0!</v>
      </c>
    </row>
    <row r="512" spans="1:3" ht="13.5" thickBot="1">
      <c r="A512" s="11" t="s">
        <v>25</v>
      </c>
      <c r="B512" s="12">
        <f>SUM(B507:B511)</f>
        <v>0</v>
      </c>
      <c r="C512" s="14" t="e">
        <f>SUM(C507:C511)</f>
        <v>#DIV/0!</v>
      </c>
    </row>
    <row r="521" ht="16.5">
      <c r="A521" s="21" t="s">
        <v>104</v>
      </c>
    </row>
    <row r="522" ht="13.5" thickBot="1"/>
    <row r="523" spans="1:3" ht="12.75">
      <c r="A523" s="7"/>
      <c r="B523" s="8" t="s">
        <v>23</v>
      </c>
      <c r="C523" s="9" t="s">
        <v>24</v>
      </c>
    </row>
    <row r="524" spans="1:3" ht="12.75">
      <c r="A524" s="23" t="s">
        <v>32</v>
      </c>
      <c r="B524" s="6">
        <f>COUNTIF(IACE!$AI$6:$AI$65536,A524)</f>
        <v>0</v>
      </c>
      <c r="C524" s="24" t="e">
        <f>+B524/$C$5</f>
        <v>#DIV/0!</v>
      </c>
    </row>
    <row r="525" spans="1:3" ht="12.75">
      <c r="A525" s="23" t="s">
        <v>33</v>
      </c>
      <c r="B525" s="6">
        <f>COUNTIF(IACE!$AI$6:$AI$65536,A525)</f>
        <v>0</v>
      </c>
      <c r="C525" s="24" t="e">
        <f>+B525/$C$5</f>
        <v>#DIV/0!</v>
      </c>
    </row>
    <row r="526" spans="1:3" ht="12.75">
      <c r="A526" s="23" t="s">
        <v>34</v>
      </c>
      <c r="B526" s="6">
        <f>COUNTIF(IACE!$AI$6:$AI$65536,A526)</f>
        <v>0</v>
      </c>
      <c r="C526" s="24" t="e">
        <f>+B526/$C$5</f>
        <v>#DIV/0!</v>
      </c>
    </row>
    <row r="527" spans="1:3" ht="12.75">
      <c r="A527" s="23" t="s">
        <v>19</v>
      </c>
      <c r="B527" s="6">
        <f>COUNTIF(IACE!$AI$6:$AI$65536,A527)</f>
        <v>0</v>
      </c>
      <c r="C527" s="24" t="e">
        <f>+B527/$C$5</f>
        <v>#DIV/0!</v>
      </c>
    </row>
    <row r="528" spans="1:3" ht="12.75">
      <c r="A528" s="23" t="s">
        <v>84</v>
      </c>
      <c r="B528" s="6">
        <f>COUNTIF(IACE!$AI$6:$AI$65536,A528)</f>
        <v>0</v>
      </c>
      <c r="C528" s="24" t="e">
        <f>+B528/$C$5</f>
        <v>#DIV/0!</v>
      </c>
    </row>
    <row r="529" spans="1:3" ht="13.5" thickBot="1">
      <c r="A529" s="11" t="s">
        <v>25</v>
      </c>
      <c r="B529" s="12">
        <f>SUM(B524:B528)</f>
        <v>0</v>
      </c>
      <c r="C529" s="14" t="e">
        <f>SUM(C524:C528)</f>
        <v>#DIV/0!</v>
      </c>
    </row>
    <row r="538" ht="16.5">
      <c r="A538" s="21" t="s">
        <v>105</v>
      </c>
    </row>
    <row r="539" ht="12.75">
      <c r="A539" t="s">
        <v>106</v>
      </c>
    </row>
    <row r="540" ht="13.5" thickBot="1"/>
    <row r="541" spans="1:3" ht="12.75">
      <c r="A541" s="7"/>
      <c r="B541" s="8" t="s">
        <v>23</v>
      </c>
      <c r="C541" s="9" t="s">
        <v>24</v>
      </c>
    </row>
    <row r="542" spans="1:3" ht="12.75">
      <c r="A542" s="23" t="s">
        <v>72</v>
      </c>
      <c r="B542" s="6">
        <f>COUNTIF(IACE!$AJ$6:$AJ$65536,A542)</f>
        <v>0</v>
      </c>
      <c r="C542" s="24" t="e">
        <f aca="true" t="shared" si="17" ref="C542:C547">+B542/$C$5</f>
        <v>#DIV/0!</v>
      </c>
    </row>
    <row r="543" spans="1:3" ht="12.75">
      <c r="A543" s="23" t="s">
        <v>38</v>
      </c>
      <c r="B543" s="6">
        <f>COUNTIF(IACE!$AJ$6:$AJ$65536,A543)</f>
        <v>0</v>
      </c>
      <c r="C543" s="24" t="e">
        <f t="shared" si="17"/>
        <v>#DIV/0!</v>
      </c>
    </row>
    <row r="544" spans="1:3" ht="12.75">
      <c r="A544" s="23" t="s">
        <v>152</v>
      </c>
      <c r="B544" s="6">
        <f>COUNTIF(IACE!$AJ$6:$AJ$65536,A544)</f>
        <v>0</v>
      </c>
      <c r="C544" s="24" t="e">
        <f t="shared" si="17"/>
        <v>#DIV/0!</v>
      </c>
    </row>
    <row r="545" spans="1:3" ht="12.75">
      <c r="A545" s="23" t="s">
        <v>153</v>
      </c>
      <c r="B545" s="6">
        <f>COUNTIF(IACE!$AJ$6:$AJ$65536,A545)</f>
        <v>0</v>
      </c>
      <c r="C545" s="24" t="e">
        <f t="shared" si="17"/>
        <v>#DIV/0!</v>
      </c>
    </row>
    <row r="546" spans="1:3" ht="12.75">
      <c r="A546" s="23" t="s">
        <v>19</v>
      </c>
      <c r="B546" s="6">
        <f>COUNTIF(IACE!$AJ$6:$AJ$65536,A546)</f>
        <v>0</v>
      </c>
      <c r="C546" s="24" t="e">
        <f t="shared" si="17"/>
        <v>#DIV/0!</v>
      </c>
    </row>
    <row r="547" spans="1:3" ht="12.75">
      <c r="A547" s="23" t="s">
        <v>84</v>
      </c>
      <c r="B547" s="6">
        <f>COUNTIF(IACE!$AJ$6:$AJ$65536,A547)</f>
        <v>0</v>
      </c>
      <c r="C547" s="24" t="e">
        <f t="shared" si="17"/>
        <v>#DIV/0!</v>
      </c>
    </row>
    <row r="548" spans="1:3" ht="13.5" thickBot="1">
      <c r="A548" s="11" t="s">
        <v>25</v>
      </c>
      <c r="B548" s="12">
        <f>SUM(B542:B547)</f>
        <v>0</v>
      </c>
      <c r="C548" s="14" t="e">
        <f>SUM(C542:C547)</f>
        <v>#DIV/0!</v>
      </c>
    </row>
    <row r="557" ht="16.5">
      <c r="A557" s="21" t="s">
        <v>107</v>
      </c>
    </row>
    <row r="558" ht="13.5" thickBot="1"/>
    <row r="559" spans="1:3" ht="12.75">
      <c r="A559" s="7"/>
      <c r="B559" s="8" t="s">
        <v>23</v>
      </c>
      <c r="C559" s="9" t="s">
        <v>24</v>
      </c>
    </row>
    <row r="560" spans="1:3" ht="12.75">
      <c r="A560" s="23" t="s">
        <v>154</v>
      </c>
      <c r="B560" s="6">
        <f>COUNTIF(IACE!$AK$6:$AK$65536,A560)</f>
        <v>0</v>
      </c>
      <c r="C560" s="24" t="e">
        <f aca="true" t="shared" si="18" ref="C560:C565">+B560/$C$5</f>
        <v>#DIV/0!</v>
      </c>
    </row>
    <row r="561" spans="1:3" ht="12.75">
      <c r="A561" s="23" t="s">
        <v>155</v>
      </c>
      <c r="B561" s="6">
        <f>COUNTIF(IACE!$AK$6:$AK$65536,A561)</f>
        <v>0</v>
      </c>
      <c r="C561" s="24" t="e">
        <f t="shared" si="18"/>
        <v>#DIV/0!</v>
      </c>
    </row>
    <row r="562" spans="1:3" ht="12.75">
      <c r="A562" s="23" t="s">
        <v>156</v>
      </c>
      <c r="B562" s="6">
        <f>COUNTIF(IACE!$AK$6:$AK$65536,A562)</f>
        <v>0</v>
      </c>
      <c r="C562" s="24" t="e">
        <f t="shared" si="18"/>
        <v>#DIV/0!</v>
      </c>
    </row>
    <row r="563" spans="1:3" ht="12.75">
      <c r="A563" s="23" t="s">
        <v>157</v>
      </c>
      <c r="B563" s="6">
        <f>COUNTIF(IACE!$AK$6:$AK$65536,A563)</f>
        <v>0</v>
      </c>
      <c r="C563" s="24" t="e">
        <f t="shared" si="18"/>
        <v>#DIV/0!</v>
      </c>
    </row>
    <row r="564" spans="1:3" ht="12.75">
      <c r="A564" s="23" t="s">
        <v>19</v>
      </c>
      <c r="B564" s="6">
        <f>COUNTIF(IACE!$AK$6:$AK$65536,A564)</f>
        <v>0</v>
      </c>
      <c r="C564" s="24" t="e">
        <f t="shared" si="18"/>
        <v>#DIV/0!</v>
      </c>
    </row>
    <row r="565" spans="1:3" ht="12.75">
      <c r="A565" s="23" t="s">
        <v>84</v>
      </c>
      <c r="B565" s="6">
        <f>COUNTIF(IACE!$AK$6:$AK$65536,A565)</f>
        <v>0</v>
      </c>
      <c r="C565" s="24" t="e">
        <f t="shared" si="18"/>
        <v>#DIV/0!</v>
      </c>
    </row>
    <row r="566" spans="1:3" ht="13.5" thickBot="1">
      <c r="A566" s="11" t="s">
        <v>25</v>
      </c>
      <c r="B566" s="12">
        <f>SUM(B560:B565)</f>
        <v>0</v>
      </c>
      <c r="C566" s="14" t="e">
        <f>SUM(C560:C565)</f>
        <v>#DIV/0!</v>
      </c>
    </row>
    <row r="575" ht="16.5">
      <c r="A575" s="21" t="s">
        <v>108</v>
      </c>
    </row>
    <row r="576" ht="13.5" thickBot="1"/>
    <row r="577" spans="1:3" ht="12.75">
      <c r="A577" s="7"/>
      <c r="B577" s="8" t="s">
        <v>23</v>
      </c>
      <c r="C577" s="9" t="s">
        <v>24</v>
      </c>
    </row>
    <row r="578" spans="1:3" ht="12.75">
      <c r="A578" s="23" t="s">
        <v>30</v>
      </c>
      <c r="B578" s="6">
        <f>COUNTIF(IACE!$AL$6:$AL$65536,A578)</f>
        <v>0</v>
      </c>
      <c r="C578" s="24" t="e">
        <f aca="true" t="shared" si="19" ref="C578:C583">+B578/$C$5</f>
        <v>#DIV/0!</v>
      </c>
    </row>
    <row r="579" spans="1:3" ht="12.75">
      <c r="A579" s="23" t="s">
        <v>31</v>
      </c>
      <c r="B579" s="6">
        <f>COUNTIF(IACE!$AL$6:$AL$65536,A579)</f>
        <v>0</v>
      </c>
      <c r="C579" s="24" t="e">
        <f t="shared" si="19"/>
        <v>#DIV/0!</v>
      </c>
    </row>
    <row r="580" spans="1:3" ht="12.75">
      <c r="A580" s="23" t="s">
        <v>145</v>
      </c>
      <c r="B580" s="6">
        <f>COUNTIF(IACE!$AL$6:$AL$65536,A580)</f>
        <v>0</v>
      </c>
      <c r="C580" s="24" t="e">
        <f t="shared" si="19"/>
        <v>#DIV/0!</v>
      </c>
    </row>
    <row r="581" spans="1:3" ht="12.75">
      <c r="A581" s="23" t="s">
        <v>147</v>
      </c>
      <c r="B581" s="6">
        <f>COUNTIF(IACE!$AL$6:$AL$65536,A581)</f>
        <v>0</v>
      </c>
      <c r="C581" s="24" t="e">
        <f t="shared" si="19"/>
        <v>#DIV/0!</v>
      </c>
    </row>
    <row r="582" spans="1:3" ht="12.75">
      <c r="A582" s="23" t="s">
        <v>19</v>
      </c>
      <c r="B582" s="6">
        <f>COUNTIF(IACE!$AL$6:$AL$65536,A582)</f>
        <v>0</v>
      </c>
      <c r="C582" s="24" t="e">
        <f t="shared" si="19"/>
        <v>#DIV/0!</v>
      </c>
    </row>
    <row r="583" spans="1:3" ht="12.75">
      <c r="A583" s="23" t="s">
        <v>84</v>
      </c>
      <c r="B583" s="6">
        <f>COUNTIF(IACE!$AL$6:$AL$65536,A583)</f>
        <v>0</v>
      </c>
      <c r="C583" s="24" t="e">
        <f t="shared" si="19"/>
        <v>#DIV/0!</v>
      </c>
    </row>
    <row r="584" spans="1:3" ht="13.5" thickBot="1">
      <c r="A584" s="11" t="s">
        <v>25</v>
      </c>
      <c r="B584" s="12">
        <f>SUM(B578:B583)</f>
        <v>0</v>
      </c>
      <c r="C584" s="14" t="e">
        <f>SUM(C578:C583)</f>
        <v>#DIV/0!</v>
      </c>
    </row>
    <row r="593" ht="16.5">
      <c r="A593" s="28" t="s">
        <v>109</v>
      </c>
    </row>
    <row r="594" ht="13.5" thickBot="1"/>
    <row r="595" spans="1:3" ht="12.75">
      <c r="A595" s="7"/>
      <c r="B595" s="8" t="s">
        <v>23</v>
      </c>
      <c r="C595" s="9" t="s">
        <v>24</v>
      </c>
    </row>
    <row r="596" spans="1:3" ht="12.75">
      <c r="A596" s="23" t="s">
        <v>30</v>
      </c>
      <c r="B596" s="6">
        <f>COUNTIF(IACE!$AM$6:$AM$65536,A596)</f>
        <v>0</v>
      </c>
      <c r="C596" s="24" t="e">
        <f aca="true" t="shared" si="20" ref="C596:C601">+B596/$C$5</f>
        <v>#DIV/0!</v>
      </c>
    </row>
    <row r="597" spans="1:3" ht="12.75">
      <c r="A597" s="23" t="s">
        <v>31</v>
      </c>
      <c r="B597" s="6">
        <f>COUNTIF(IACE!$AM$6:$AM$65536,A597)</f>
        <v>0</v>
      </c>
      <c r="C597" s="24" t="e">
        <f t="shared" si="20"/>
        <v>#DIV/0!</v>
      </c>
    </row>
    <row r="598" spans="1:3" ht="12.75">
      <c r="A598" s="23" t="s">
        <v>145</v>
      </c>
      <c r="B598" s="6">
        <f>COUNTIF(IACE!$AM$6:$AM$65536,A598)</f>
        <v>0</v>
      </c>
      <c r="C598" s="24" t="e">
        <f t="shared" si="20"/>
        <v>#DIV/0!</v>
      </c>
    </row>
    <row r="599" spans="1:3" ht="12.75">
      <c r="A599" s="23" t="s">
        <v>147</v>
      </c>
      <c r="B599" s="6">
        <f>COUNTIF(IACE!$AM$6:$AM$65536,A599)</f>
        <v>0</v>
      </c>
      <c r="C599" s="24" t="e">
        <f t="shared" si="20"/>
        <v>#DIV/0!</v>
      </c>
    </row>
    <row r="600" spans="1:3" ht="12.75">
      <c r="A600" s="23" t="s">
        <v>19</v>
      </c>
      <c r="B600" s="6">
        <f>COUNTIF(IACE!$AM$6:$AM$65536,A600)</f>
        <v>0</v>
      </c>
      <c r="C600" s="24" t="e">
        <f t="shared" si="20"/>
        <v>#DIV/0!</v>
      </c>
    </row>
    <row r="601" spans="1:3" ht="12.75">
      <c r="A601" s="23" t="s">
        <v>84</v>
      </c>
      <c r="B601" s="6">
        <f>COUNTIF(IACE!$AM$6:$AM$65536,A601)</f>
        <v>0</v>
      </c>
      <c r="C601" s="24" t="e">
        <f t="shared" si="20"/>
        <v>#DIV/0!</v>
      </c>
    </row>
    <row r="602" spans="1:3" ht="13.5" thickBot="1">
      <c r="A602" s="11" t="s">
        <v>25</v>
      </c>
      <c r="B602" s="12">
        <f>SUM(B596:B601)</f>
        <v>0</v>
      </c>
      <c r="C602" s="14" t="e">
        <f>SUM(C596:C601)</f>
        <v>#DIV/0!</v>
      </c>
    </row>
    <row r="611" ht="16.5">
      <c r="A611" s="21" t="s">
        <v>118</v>
      </c>
    </row>
    <row r="612" ht="13.5" thickBot="1"/>
    <row r="613" spans="1:3" ht="12.75">
      <c r="A613" s="7"/>
      <c r="B613" s="8" t="s">
        <v>23</v>
      </c>
      <c r="C613" s="9" t="s">
        <v>24</v>
      </c>
    </row>
    <row r="614" spans="1:3" ht="12.75">
      <c r="A614" s="23" t="s">
        <v>36</v>
      </c>
      <c r="B614" s="6">
        <f>COUNTIF(IACE!$AN$6:$AN$65536,A614)</f>
        <v>0</v>
      </c>
      <c r="C614" s="13" t="e">
        <f aca="true" t="shared" si="21" ref="C614:C620">+B614/$C$5</f>
        <v>#DIV/0!</v>
      </c>
    </row>
    <row r="615" spans="1:3" ht="12.75">
      <c r="A615" s="23" t="s">
        <v>39</v>
      </c>
      <c r="B615" s="6">
        <f>COUNTIF(IACE!$AN$6:$AN$65536,A615)</f>
        <v>0</v>
      </c>
      <c r="C615" s="13" t="e">
        <f t="shared" si="21"/>
        <v>#DIV/0!</v>
      </c>
    </row>
    <row r="616" spans="1:3" ht="12.75">
      <c r="A616" s="23" t="s">
        <v>139</v>
      </c>
      <c r="B616" s="6">
        <f>COUNTIF(IACE!$AN$6:$AN$65536,A616)</f>
        <v>0</v>
      </c>
      <c r="C616" s="13" t="e">
        <f t="shared" si="21"/>
        <v>#DIV/0!</v>
      </c>
    </row>
    <row r="617" spans="1:3" ht="12.75">
      <c r="A617" s="23" t="s">
        <v>133</v>
      </c>
      <c r="B617" s="6">
        <f>COUNTIF(IACE!$AN$6:$AN$65536,A617)</f>
        <v>0</v>
      </c>
      <c r="C617" s="13" t="e">
        <f>+B617/$C$5</f>
        <v>#DIV/0!</v>
      </c>
    </row>
    <row r="618" spans="1:3" ht="12.75">
      <c r="A618" s="23" t="s">
        <v>140</v>
      </c>
      <c r="B618" s="6">
        <f>COUNTIF(IACE!$AN$6:$AN$65536,A618)</f>
        <v>0</v>
      </c>
      <c r="C618" s="13" t="e">
        <f t="shared" si="21"/>
        <v>#DIV/0!</v>
      </c>
    </row>
    <row r="619" spans="1:3" ht="12.75">
      <c r="A619" s="23" t="s">
        <v>19</v>
      </c>
      <c r="B619" s="6">
        <f>COUNTIF(IACE!$AN$6:$AN$65536,A619)</f>
        <v>0</v>
      </c>
      <c r="C619" s="13" t="e">
        <f t="shared" si="21"/>
        <v>#DIV/0!</v>
      </c>
    </row>
    <row r="620" spans="1:3" ht="12.75">
      <c r="A620" s="23" t="s">
        <v>84</v>
      </c>
      <c r="B620" s="6">
        <f>COUNTIF(IACE!$AN$6:$AN$65536,A620)</f>
        <v>0</v>
      </c>
      <c r="C620" s="13" t="e">
        <f t="shared" si="21"/>
        <v>#DIV/0!</v>
      </c>
    </row>
    <row r="621" spans="1:3" ht="13.5" thickBot="1">
      <c r="A621" s="11" t="s">
        <v>25</v>
      </c>
      <c r="B621" s="12">
        <f>SUM(B614:B620)</f>
        <v>0</v>
      </c>
      <c r="C621" s="14" t="e">
        <f>SUM(C614:C620)</f>
        <v>#DIV/0!</v>
      </c>
    </row>
    <row r="629" ht="16.5">
      <c r="A629" s="21" t="s">
        <v>119</v>
      </c>
    </row>
    <row r="630" ht="13.5" thickBot="1"/>
    <row r="631" spans="1:3" ht="12.75">
      <c r="A631" s="7"/>
      <c r="B631" s="8" t="s">
        <v>23</v>
      </c>
      <c r="C631" s="9" t="s">
        <v>24</v>
      </c>
    </row>
    <row r="632" spans="1:3" ht="12.75">
      <c r="A632" s="23" t="s">
        <v>28</v>
      </c>
      <c r="B632" s="6">
        <f>COUNTIF(IACE!$AO$6:$AO$65536,A632)</f>
        <v>0</v>
      </c>
      <c r="C632" s="24" t="e">
        <f aca="true" t="shared" si="22" ref="C632:C637">+B632/$C$5</f>
        <v>#DIV/0!</v>
      </c>
    </row>
    <row r="633" spans="1:3" ht="12.75">
      <c r="A633" s="23" t="s">
        <v>29</v>
      </c>
      <c r="B633" s="6">
        <f>COUNTIF(IACE!$AO$6:$AO$65536,A633)</f>
        <v>0</v>
      </c>
      <c r="C633" s="24" t="e">
        <f t="shared" si="22"/>
        <v>#DIV/0!</v>
      </c>
    </row>
    <row r="634" spans="1:3" ht="12.75">
      <c r="A634" s="23" t="s">
        <v>145</v>
      </c>
      <c r="B634" s="6">
        <f>COUNTIF(IACE!$AO$6:$AO$65536,A634)</f>
        <v>0</v>
      </c>
      <c r="C634" s="24" t="e">
        <f t="shared" si="22"/>
        <v>#DIV/0!</v>
      </c>
    </row>
    <row r="635" spans="1:3" ht="12.75">
      <c r="A635" s="23" t="s">
        <v>146</v>
      </c>
      <c r="B635" s="6">
        <f>COUNTIF(IACE!$AO$6:$AO$65536,A635)</f>
        <v>0</v>
      </c>
      <c r="C635" s="24" t="e">
        <f t="shared" si="22"/>
        <v>#DIV/0!</v>
      </c>
    </row>
    <row r="636" spans="1:3" ht="12.75">
      <c r="A636" s="23" t="s">
        <v>19</v>
      </c>
      <c r="B636" s="6">
        <f>COUNTIF(IACE!$AO$6:$AO$65536,A636)</f>
        <v>0</v>
      </c>
      <c r="C636" s="24" t="e">
        <f t="shared" si="22"/>
        <v>#DIV/0!</v>
      </c>
    </row>
    <row r="637" spans="1:3" ht="12.75">
      <c r="A637" s="23" t="s">
        <v>84</v>
      </c>
      <c r="B637" s="6">
        <f>COUNTIF(IACE!$AO$6:$AO$65536,A637)</f>
        <v>0</v>
      </c>
      <c r="C637" s="24" t="e">
        <f t="shared" si="22"/>
        <v>#DIV/0!</v>
      </c>
    </row>
    <row r="638" spans="1:3" ht="13.5" thickBot="1">
      <c r="A638" s="11" t="s">
        <v>25</v>
      </c>
      <c r="B638" s="12">
        <f>SUM(B632:B637)</f>
        <v>0</v>
      </c>
      <c r="C638" s="14" t="e">
        <f>SUM(C632:C637)</f>
        <v>#DIV/0!</v>
      </c>
    </row>
  </sheetData>
  <sheetProtection/>
  <protectedRanges>
    <protectedRange sqref="A109 A126 A145 A179 A197 A216" name="Rango1_1"/>
    <protectedRange sqref="A110 A127 A146 A180 A198 A217" name="Rango1_2"/>
    <protectedRange sqref="A111 A128:A129 A147 A181:A182 A199:A200 A218" name="Rango1_3"/>
    <protectedRange sqref="A234:A238" name="Rango1"/>
    <protectedRange sqref="A252:A256" name="Rango1_4"/>
    <protectedRange sqref="A271:A275" name="Rango1_5"/>
    <protectedRange sqref="A288:A293" name="Rango1_6"/>
    <protectedRange sqref="A307:A311" name="Rango1_7"/>
    <protectedRange sqref="A326:A331 A344:A349 A362:A367 A380:A385 A397:A402 A417:A422 A435:A440 A453:A458 A471:A476 A489:A494" name="Rango1_8"/>
  </protectedRanges>
  <printOptions/>
  <pageMargins left="0.3937007874015748" right="0.3937007874015748" top="0.5905511811023623" bottom="0.5905511811023623" header="0" footer="0"/>
  <pageSetup fitToHeight="6" horizontalDpi="360" verticalDpi="360" orientation="portrait" paperSize="9" scale="89" r:id="rId2"/>
  <headerFooter alignWithMargins="0">
    <oddFooter>&amp;C&amp;P</oddFooter>
  </headerFooter>
  <rowBreaks count="11" manualBreakCount="11">
    <brk id="56" max="255" man="1"/>
    <brk id="122" max="255" man="1"/>
    <brk id="175" max="255" man="1"/>
    <brk id="229" max="255" man="1"/>
    <brk id="284" max="255" man="1"/>
    <brk id="340" max="255" man="1"/>
    <brk id="411" max="255" man="1"/>
    <brk id="467" max="255" man="1"/>
    <brk id="520" max="255" man="1"/>
    <brk id="574" max="255" man="1"/>
    <brk id="6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Federico Sedano Acosta</cp:lastModifiedBy>
  <cp:lastPrinted>2011-09-05T14:21:01Z</cp:lastPrinted>
  <dcterms:created xsi:type="dcterms:W3CDTF">2008-07-21T11:48:36Z</dcterms:created>
  <dcterms:modified xsi:type="dcterms:W3CDTF">2014-07-25T11:14:20Z</dcterms:modified>
  <cp:category/>
  <cp:version/>
  <cp:contentType/>
  <cp:contentStatus/>
</cp:coreProperties>
</file>